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KOMAK\Desktop\"/>
    </mc:Choice>
  </mc:AlternateContent>
  <xr:revisionPtr revIDLastSave="0" documentId="13_ncr:1_{05A5E32C-547C-4098-B37C-A315E8D0C7C8}" xr6:coauthVersionLast="36" xr6:coauthVersionMax="36" xr10:uidLastSave="{00000000-0000-0000-0000-000000000000}"/>
  <workbookProtection workbookAlgorithmName="SHA-512" workbookHashValue="xzpCbFz3c/DiSAxSyoYcqgMMqi7TN2lTzAOy+5DIRpi7kggstGMar3PKJgpMZzc849ta7sOdpHyjUBqbeVDQUA==" workbookSaltValue="YrhTthQhPQNpTjPQEVqczQ==" workbookSpinCount="100000" lockStructure="1"/>
  <bookViews>
    <workbookView xWindow="32760" yWindow="1545" windowWidth="19200" windowHeight="12630" xr2:uid="{00000000-000D-0000-FFFF-FFFF00000000}"/>
  </bookViews>
  <sheets>
    <sheet name="Reiseregning" sheetId="1" r:id="rId1"/>
    <sheet name="Reiseregning side 2" sheetId="4" r:id="rId2"/>
    <sheet name="Rettledning" sheetId="2" r:id="rId3"/>
    <sheet name="Ark1" sheetId="5" r:id="rId4"/>
  </sheets>
  <externalReferences>
    <externalReference r:id="rId5"/>
  </externalReferences>
  <definedNames>
    <definedName name="Avreisedato">Reiseregning!$A$15</definedName>
    <definedName name="AvreiseTid">Reiseregning!$F$15</definedName>
    <definedName name="HjemkomstDato">Reiseregning!$I$15</definedName>
    <definedName name="HjemkomstTid">Reiseregning!$N$15</definedName>
    <definedName name="Land">[1]Utenlandssatser!$A$2:$A$187</definedName>
    <definedName name="Utland1">Reiseregning!$Z$32</definedName>
    <definedName name="Utland2">Reiseregning!$Z$33</definedName>
    <definedName name="_xlnm.Print_Area" localSheetId="0">Reiseregning!$A$1:$BQ$52</definedName>
    <definedName name="_xlnm.Print_Area" localSheetId="2">Rettledning!$A$1:$F$51</definedName>
  </definedNames>
  <calcPr calcId="191029"/>
</workbook>
</file>

<file path=xl/calcChain.xml><?xml version="1.0" encoding="utf-8"?>
<calcChain xmlns="http://schemas.openxmlformats.org/spreadsheetml/2006/main">
  <c r="AE43" i="1" l="1"/>
  <c r="AL43" i="1" s="1"/>
  <c r="AE42" i="1"/>
  <c r="AL42" i="1" s="1"/>
  <c r="AE41" i="1"/>
  <c r="AL41" i="1" s="1"/>
  <c r="AL25" i="1"/>
  <c r="AL24" i="1"/>
  <c r="BR24" i="1"/>
  <c r="AL29" i="1"/>
  <c r="BR29" i="1" s="1"/>
  <c r="AL31" i="1"/>
  <c r="AL34" i="1"/>
  <c r="BR34" i="1" s="1"/>
  <c r="AL26" i="1"/>
  <c r="DO46" i="1"/>
  <c r="DS46" i="1"/>
  <c r="DP46" i="1"/>
  <c r="DQ46" i="1"/>
  <c r="DR46" i="1"/>
  <c r="DH46" i="1"/>
  <c r="DI46" i="1"/>
  <c r="DJ46" i="1"/>
  <c r="DK46" i="1"/>
  <c r="DL46" i="1"/>
  <c r="AE32" i="1"/>
  <c r="AL32" i="1"/>
  <c r="AE33" i="1"/>
  <c r="AL33" i="1"/>
  <c r="AL18" i="1"/>
  <c r="AL19" i="1"/>
  <c r="AL20" i="1"/>
  <c r="AL21" i="1"/>
  <c r="AL22" i="1"/>
  <c r="AL23" i="1"/>
  <c r="AL27" i="1"/>
  <c r="AL28" i="1"/>
  <c r="AL30" i="1"/>
  <c r="AL35" i="1"/>
  <c r="AL37" i="1"/>
  <c r="AL38" i="1"/>
  <c r="AL39" i="1"/>
  <c r="AL40" i="1"/>
  <c r="Y27" i="1"/>
  <c r="Y25" i="1"/>
  <c r="Y24" i="1"/>
  <c r="T9" i="1"/>
  <c r="A9" i="1"/>
  <c r="AY7" i="1"/>
  <c r="BR14" i="1"/>
  <c r="BR15" i="1"/>
  <c r="BS14" i="1"/>
  <c r="G32" i="4"/>
  <c r="H32" i="4"/>
  <c r="I32" i="4"/>
  <c r="J32" i="4"/>
  <c r="K32" i="4"/>
  <c r="L32" i="4"/>
  <c r="M32" i="4"/>
  <c r="N32" i="4"/>
  <c r="P32" i="4"/>
  <c r="DH14" i="1"/>
  <c r="CK19" i="1"/>
  <c r="CK20" i="1"/>
  <c r="DH20" i="1"/>
  <c r="DI20" i="1"/>
  <c r="DL20" i="1"/>
  <c r="DJ20" i="1"/>
  <c r="DK20" i="1"/>
  <c r="DL63" i="1"/>
  <c r="DO20" i="1"/>
  <c r="DP20" i="1"/>
  <c r="DQ20" i="1"/>
  <c r="DR20" i="1"/>
  <c r="DS20" i="1"/>
  <c r="DS63" i="1"/>
  <c r="DS43" i="1"/>
  <c r="CK21" i="1"/>
  <c r="DH21" i="1"/>
  <c r="DI21" i="1"/>
  <c r="DJ21" i="1"/>
  <c r="DK21" i="1"/>
  <c r="DL21" i="1"/>
  <c r="DO21" i="1"/>
  <c r="DS21" i="1"/>
  <c r="DP21" i="1"/>
  <c r="DQ21" i="1"/>
  <c r="DR21" i="1"/>
  <c r="CK22" i="1"/>
  <c r="DH22" i="1"/>
  <c r="DL22" i="1"/>
  <c r="DI22" i="1"/>
  <c r="DJ22" i="1"/>
  <c r="DK22" i="1"/>
  <c r="DO22" i="1"/>
  <c r="DP22" i="1"/>
  <c r="DQ22" i="1"/>
  <c r="DR22" i="1"/>
  <c r="DS22" i="1"/>
  <c r="CK23" i="1"/>
  <c r="DH23" i="1"/>
  <c r="DL23" i="1"/>
  <c r="DI23" i="1"/>
  <c r="DJ23" i="1"/>
  <c r="DK23" i="1"/>
  <c r="DO23" i="1"/>
  <c r="DS23" i="1"/>
  <c r="DP23" i="1"/>
  <c r="DQ23" i="1"/>
  <c r="DR23" i="1"/>
  <c r="CJ24" i="1"/>
  <c r="DH24" i="1"/>
  <c r="DI24" i="1"/>
  <c r="DL24" i="1"/>
  <c r="DJ24" i="1"/>
  <c r="DK24" i="1"/>
  <c r="DO24" i="1"/>
  <c r="DS24" i="1"/>
  <c r="DP24" i="1"/>
  <c r="DQ24" i="1"/>
  <c r="DR24" i="1"/>
  <c r="DH25" i="1"/>
  <c r="DI25" i="1"/>
  <c r="DL25" i="1"/>
  <c r="DJ25" i="1"/>
  <c r="DK25" i="1"/>
  <c r="DO25" i="1"/>
  <c r="DP25" i="1"/>
  <c r="DQ25" i="1"/>
  <c r="DR25" i="1"/>
  <c r="DS25" i="1"/>
  <c r="CI26" i="1"/>
  <c r="CJ29" i="1"/>
  <c r="CJ26" i="1"/>
  <c r="CK26" i="1"/>
  <c r="DH26" i="1"/>
  <c r="DL26" i="1"/>
  <c r="DI26" i="1"/>
  <c r="DJ26" i="1"/>
  <c r="DK26" i="1"/>
  <c r="DO26" i="1"/>
  <c r="DS26" i="1"/>
  <c r="DP26" i="1"/>
  <c r="DQ26" i="1"/>
  <c r="DR26" i="1"/>
  <c r="DH27" i="1"/>
  <c r="DI27" i="1"/>
  <c r="DJ27" i="1"/>
  <c r="DL27" i="1"/>
  <c r="DK27" i="1"/>
  <c r="DO27" i="1"/>
  <c r="DS27" i="1"/>
  <c r="DP27" i="1"/>
  <c r="DQ27" i="1"/>
  <c r="DR27" i="1"/>
  <c r="DH28" i="1"/>
  <c r="DL28" i="1"/>
  <c r="DI28" i="1"/>
  <c r="DJ28" i="1"/>
  <c r="DK28" i="1"/>
  <c r="DO28" i="1"/>
  <c r="DP28" i="1"/>
  <c r="DS28" i="1"/>
  <c r="DQ28" i="1"/>
  <c r="DR28" i="1"/>
  <c r="DH29" i="1"/>
  <c r="DL29" i="1"/>
  <c r="DI29" i="1"/>
  <c r="DJ29" i="1"/>
  <c r="DK29" i="1"/>
  <c r="DO29" i="1"/>
  <c r="DS29" i="1"/>
  <c r="DP29" i="1"/>
  <c r="DQ29" i="1"/>
  <c r="DR29" i="1"/>
  <c r="DH30" i="1"/>
  <c r="DL30" i="1"/>
  <c r="DI30" i="1"/>
  <c r="DJ30" i="1"/>
  <c r="DK30" i="1"/>
  <c r="DO30" i="1"/>
  <c r="DS30" i="1"/>
  <c r="DP30" i="1"/>
  <c r="DQ30" i="1"/>
  <c r="DR30" i="1"/>
  <c r="DH31" i="1"/>
  <c r="DI31" i="1"/>
  <c r="DL31" i="1"/>
  <c r="DJ31" i="1"/>
  <c r="DK31" i="1"/>
  <c r="DO31" i="1"/>
  <c r="DS31" i="1"/>
  <c r="DP31" i="1"/>
  <c r="DQ31" i="1"/>
  <c r="DR31" i="1"/>
  <c r="CJ32" i="1"/>
  <c r="DH32" i="1"/>
  <c r="DL32" i="1"/>
  <c r="DI32" i="1"/>
  <c r="DJ32" i="1"/>
  <c r="DK32" i="1"/>
  <c r="DO32" i="1"/>
  <c r="DP32" i="1"/>
  <c r="DQ32" i="1"/>
  <c r="DR32" i="1"/>
  <c r="DS32" i="1"/>
  <c r="DH33" i="1"/>
  <c r="DL33" i="1"/>
  <c r="DI33" i="1"/>
  <c r="DJ33" i="1"/>
  <c r="DK33" i="1"/>
  <c r="DO33" i="1"/>
  <c r="DP33" i="1"/>
  <c r="DS33" i="1"/>
  <c r="DQ33" i="1"/>
  <c r="DR33" i="1"/>
  <c r="DH34" i="1"/>
  <c r="DI34" i="1"/>
  <c r="DJ34" i="1"/>
  <c r="DK34" i="1"/>
  <c r="DL34" i="1"/>
  <c r="DO34" i="1"/>
  <c r="DS34" i="1"/>
  <c r="DP34" i="1"/>
  <c r="DQ34" i="1"/>
  <c r="DR34" i="1"/>
  <c r="DH35" i="1"/>
  <c r="DI35" i="1"/>
  <c r="DL35" i="1"/>
  <c r="DJ35" i="1"/>
  <c r="DK35" i="1"/>
  <c r="DO35" i="1"/>
  <c r="DS35" i="1"/>
  <c r="DP35" i="1"/>
  <c r="DQ35" i="1"/>
  <c r="DR35" i="1"/>
  <c r="DH36" i="1"/>
  <c r="DL36" i="1"/>
  <c r="DI36" i="1"/>
  <c r="DJ36" i="1"/>
  <c r="DK36" i="1"/>
  <c r="DO36" i="1"/>
  <c r="DP36" i="1"/>
  <c r="DQ36" i="1"/>
  <c r="DR36" i="1"/>
  <c r="DS36" i="1"/>
  <c r="BR37" i="1"/>
  <c r="DH37" i="1"/>
  <c r="DL37" i="1"/>
  <c r="DI37" i="1"/>
  <c r="DJ37" i="1"/>
  <c r="DK37" i="1"/>
  <c r="DO37" i="1"/>
  <c r="DS37" i="1"/>
  <c r="DP37" i="1"/>
  <c r="DQ37" i="1"/>
  <c r="DR37" i="1"/>
  <c r="DH38" i="1"/>
  <c r="DI38" i="1"/>
  <c r="DJ38" i="1"/>
  <c r="DL38" i="1"/>
  <c r="DK38" i="1"/>
  <c r="DO38" i="1"/>
  <c r="DS38" i="1"/>
  <c r="DP38" i="1"/>
  <c r="DQ38" i="1"/>
  <c r="DR38" i="1"/>
  <c r="DH39" i="1"/>
  <c r="DI39" i="1"/>
  <c r="DL39" i="1"/>
  <c r="DJ39" i="1"/>
  <c r="DK39" i="1"/>
  <c r="DO39" i="1"/>
  <c r="DS39" i="1"/>
  <c r="DP39" i="1"/>
  <c r="DQ39" i="1"/>
  <c r="DR39" i="1"/>
  <c r="DH40" i="1"/>
  <c r="DL40" i="1"/>
  <c r="DI40" i="1"/>
  <c r="DJ40" i="1"/>
  <c r="DK40" i="1"/>
  <c r="DO40" i="1"/>
  <c r="DP40" i="1"/>
  <c r="DQ40" i="1"/>
  <c r="DS40" i="1"/>
  <c r="DR40" i="1"/>
  <c r="DH41" i="1"/>
  <c r="DL41" i="1"/>
  <c r="DI41" i="1"/>
  <c r="DJ41" i="1"/>
  <c r="DK41" i="1"/>
  <c r="DO41" i="1"/>
  <c r="DP41" i="1"/>
  <c r="DS41" i="1"/>
  <c r="DQ41" i="1"/>
  <c r="DR41" i="1"/>
  <c r="DH42" i="1"/>
  <c r="DI42" i="1"/>
  <c r="DL42" i="1"/>
  <c r="DJ42" i="1"/>
  <c r="DK42" i="1"/>
  <c r="DO42" i="1"/>
  <c r="DS42" i="1"/>
  <c r="DP42" i="1"/>
  <c r="DQ42" i="1"/>
  <c r="DR42" i="1"/>
  <c r="DH43" i="1"/>
  <c r="DI43" i="1"/>
  <c r="DL43" i="1"/>
  <c r="DJ43" i="1"/>
  <c r="DK43" i="1"/>
  <c r="DO43" i="1"/>
  <c r="DP43" i="1"/>
  <c r="DQ43" i="1"/>
  <c r="DR43" i="1"/>
  <c r="DH44" i="1"/>
  <c r="DL44" i="1"/>
  <c r="DI44" i="1"/>
  <c r="DJ44" i="1"/>
  <c r="DK44" i="1"/>
  <c r="DO44" i="1"/>
  <c r="DP44" i="1"/>
  <c r="DS44" i="1"/>
  <c r="DQ44" i="1"/>
  <c r="DR44" i="1"/>
  <c r="DH45" i="1"/>
  <c r="DL45" i="1"/>
  <c r="DI45" i="1"/>
  <c r="DJ45" i="1"/>
  <c r="DK45" i="1"/>
  <c r="DO45" i="1"/>
  <c r="DP45" i="1"/>
  <c r="DS45" i="1"/>
  <c r="DQ45" i="1"/>
  <c r="DR45" i="1"/>
  <c r="DH47" i="1"/>
  <c r="DL47" i="1"/>
  <c r="DI47" i="1"/>
  <c r="DJ47" i="1"/>
  <c r="DK47" i="1"/>
  <c r="DO47" i="1"/>
  <c r="DS47" i="1"/>
  <c r="DP47" i="1"/>
  <c r="DQ47" i="1"/>
  <c r="DR47" i="1"/>
  <c r="DH48" i="1"/>
  <c r="DI48" i="1"/>
  <c r="DL48" i="1"/>
  <c r="DJ48" i="1"/>
  <c r="DK48" i="1"/>
  <c r="DO48" i="1"/>
  <c r="DS48" i="1"/>
  <c r="DP48" i="1"/>
  <c r="DQ48" i="1"/>
  <c r="DR48" i="1"/>
  <c r="DH49" i="1"/>
  <c r="DL49" i="1"/>
  <c r="DI49" i="1"/>
  <c r="DJ49" i="1"/>
  <c r="DK49" i="1"/>
  <c r="DO49" i="1"/>
  <c r="DP49" i="1"/>
  <c r="DS49" i="1"/>
  <c r="DQ49" i="1"/>
  <c r="DR49" i="1"/>
  <c r="DH50" i="1"/>
  <c r="DL50" i="1"/>
  <c r="DI50" i="1"/>
  <c r="DJ50" i="1"/>
  <c r="DK50" i="1"/>
  <c r="DO50" i="1"/>
  <c r="DP50" i="1"/>
  <c r="DS50" i="1"/>
  <c r="DQ50" i="1"/>
  <c r="DR50" i="1"/>
  <c r="DH51" i="1"/>
  <c r="DL51" i="1"/>
  <c r="DI51" i="1"/>
  <c r="DJ51" i="1"/>
  <c r="DK51" i="1"/>
  <c r="DO51" i="1"/>
  <c r="DS51" i="1"/>
  <c r="DP51" i="1"/>
  <c r="DQ51" i="1"/>
  <c r="DR51" i="1"/>
  <c r="DH52" i="1"/>
  <c r="DI52" i="1"/>
  <c r="DJ52" i="1"/>
  <c r="DL52" i="1"/>
  <c r="DK52" i="1"/>
  <c r="DO52" i="1"/>
  <c r="DS52" i="1"/>
  <c r="DP52" i="1"/>
  <c r="DQ52" i="1"/>
  <c r="DR52" i="1"/>
  <c r="DH53" i="1"/>
  <c r="DL53" i="1"/>
  <c r="DI53" i="1"/>
  <c r="DJ53" i="1"/>
  <c r="DK53" i="1"/>
  <c r="DO53" i="1"/>
  <c r="DP53" i="1"/>
  <c r="DS53" i="1"/>
  <c r="DQ53" i="1"/>
  <c r="DR53" i="1"/>
  <c r="DH54" i="1"/>
  <c r="DL54" i="1"/>
  <c r="DI54" i="1"/>
  <c r="DJ54" i="1"/>
  <c r="DK54" i="1"/>
  <c r="DO54" i="1"/>
  <c r="DP54" i="1"/>
  <c r="DQ54" i="1"/>
  <c r="DS54" i="1"/>
  <c r="DR54" i="1"/>
  <c r="DH55" i="1"/>
  <c r="DI55" i="1"/>
  <c r="DJ55" i="1"/>
  <c r="DK55" i="1"/>
  <c r="DL55" i="1"/>
  <c r="DO55" i="1"/>
  <c r="DS55" i="1"/>
  <c r="DP55" i="1"/>
  <c r="DQ55" i="1"/>
  <c r="DR55" i="1"/>
  <c r="DH56" i="1"/>
  <c r="DI56" i="1"/>
  <c r="DJ56" i="1"/>
  <c r="DL56" i="1"/>
  <c r="DK56" i="1"/>
  <c r="DO56" i="1"/>
  <c r="DS56" i="1"/>
  <c r="DP56" i="1"/>
  <c r="DQ56" i="1"/>
  <c r="DR56" i="1"/>
  <c r="DH57" i="1"/>
  <c r="DL57" i="1"/>
  <c r="DI57" i="1"/>
  <c r="DJ57" i="1"/>
  <c r="DK57" i="1"/>
  <c r="DO57" i="1"/>
  <c r="DP57" i="1"/>
  <c r="DQ57" i="1"/>
  <c r="DS57" i="1"/>
  <c r="DR57" i="1"/>
  <c r="DH58" i="1"/>
  <c r="DL58" i="1"/>
  <c r="DI58" i="1"/>
  <c r="DJ58" i="1"/>
  <c r="DK58" i="1"/>
  <c r="DO58" i="1"/>
  <c r="DP58" i="1"/>
  <c r="DS58" i="1"/>
  <c r="DQ58" i="1"/>
  <c r="DR58" i="1"/>
  <c r="DH59" i="1"/>
  <c r="DL59" i="1"/>
  <c r="DI59" i="1"/>
  <c r="DJ59" i="1"/>
  <c r="DK59" i="1"/>
  <c r="DO59" i="1"/>
  <c r="DS59" i="1"/>
  <c r="DP59" i="1"/>
  <c r="DQ59" i="1"/>
  <c r="DR59" i="1"/>
  <c r="DH60" i="1"/>
  <c r="DI60" i="1"/>
  <c r="DJ60" i="1"/>
  <c r="DL60" i="1"/>
  <c r="DK60" i="1"/>
  <c r="DO60" i="1"/>
  <c r="DS60" i="1"/>
  <c r="DP60" i="1"/>
  <c r="DQ60" i="1"/>
  <c r="DR60" i="1"/>
  <c r="DH61" i="1"/>
  <c r="DI61" i="1"/>
  <c r="DL61" i="1"/>
  <c r="DJ61" i="1"/>
  <c r="DK61" i="1"/>
  <c r="DO61" i="1"/>
  <c r="DP61" i="1"/>
  <c r="DS61" i="1"/>
  <c r="DQ61" i="1"/>
  <c r="DR61" i="1"/>
  <c r="CJ31" i="1"/>
  <c r="CJ30" i="1"/>
  <c r="DL62" i="1"/>
  <c r="DL64" i="1"/>
  <c r="DS62" i="1"/>
  <c r="DS64" i="1"/>
  <c r="AL44" i="1" l="1"/>
  <c r="AL46" i="1" s="1"/>
  <c r="AL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Ritø AFI</author>
    <author>IKT-avdelingen</author>
    <author>fbk2807unn</author>
  </authors>
  <commentList>
    <comment ref="A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Reisekontoret:
</t>
        </r>
        <r>
          <rPr>
            <sz val="8"/>
            <color indexed="81"/>
            <rFont val="Tahoma"/>
            <family val="2"/>
          </rPr>
          <t>Fødsels- og personnummer består av 11 siffer på følgende format:
ddmmååppppp
NB! Naviger mellom cellene med piltaster, tabulator- eller Enter-knappen.</t>
        </r>
      </text>
    </comment>
    <comment ref="A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Reisekontoret:
</t>
        </r>
        <r>
          <rPr>
            <sz val="8"/>
            <color indexed="81"/>
            <rFont val="Tahoma"/>
            <family val="2"/>
          </rPr>
          <t>Regnearket kommer med et forslag basert på oppgitt postnr, men det er den som fyller ut reiseregningen sitt ansvar å kontrollere om forslaget er korrekt.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Reisekontoret:</t>
        </r>
        <r>
          <rPr>
            <sz val="8"/>
            <color indexed="81"/>
            <rFont val="Tahoma"/>
            <family val="2"/>
          </rPr>
          <t xml:space="preserve">
Regnearket kommer med et forslag basert på oppgitt postnr, men det er den som fyller ut reiseregningen sitt ansvar å kontrollere om forslaget er korrekt.</t>
        </r>
      </text>
    </comment>
    <comment ref="A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Reisekontoret:
</t>
        </r>
        <r>
          <rPr>
            <sz val="8"/>
            <color indexed="81"/>
            <rFont val="Tahoma"/>
            <family val="2"/>
          </rPr>
          <t>Skriv datoene slik DD.MM.ÅÅ
Eksempel:
23. november 2009 blir 23.11.09
Er det noe du ikke får til å fungere er det bare å ta kontakt med reisekontoret.</t>
        </r>
      </text>
    </comment>
    <comment ref="F1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Reisekontoret:
</t>
        </r>
        <r>
          <rPr>
            <sz val="8"/>
            <color indexed="81"/>
            <rFont val="Tahoma"/>
            <family val="2"/>
          </rPr>
          <t>Skriv klokkeslett slik tt:mm
Eksempel:
Halv sju på morgenen blir 06:30</t>
        </r>
      </text>
    </comment>
    <comment ref="Z24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Reisekontoret:</t>
        </r>
        <r>
          <rPr>
            <sz val="8"/>
            <color indexed="81"/>
            <rFont val="Tahoma"/>
            <family val="2"/>
          </rPr>
          <t xml:space="preserve">
Krav utover statens reisereglement vil merkes med en *.</t>
        </r>
      </text>
    </comment>
    <comment ref="Z25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Reisekontoret:
</t>
        </r>
        <r>
          <rPr>
            <sz val="8"/>
            <color indexed="81"/>
            <rFont val="Tahoma"/>
            <family val="2"/>
          </rPr>
          <t>Krav utover statens reisereglement vil merkes med en *.</t>
        </r>
      </text>
    </comment>
    <comment ref="Z26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Reisekontoret:</t>
        </r>
        <r>
          <rPr>
            <sz val="8"/>
            <color indexed="81"/>
            <rFont val="Tahoma"/>
            <family val="2"/>
          </rPr>
          <t xml:space="preserve">
Krav utover statens reisereglement vil merkes med en *.</t>
        </r>
      </text>
    </comment>
    <comment ref="Z27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Reisekontoret:</t>
        </r>
        <r>
          <rPr>
            <sz val="8"/>
            <color indexed="81"/>
            <rFont val="Tahoma"/>
            <family val="2"/>
          </rPr>
          <t xml:space="preserve">
Krav utover statens reisereglement vil merkes med en *.</t>
        </r>
      </text>
    </comment>
    <comment ref="AL4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Reisekontoret:</t>
        </r>
        <r>
          <rPr>
            <sz val="8"/>
            <color indexed="81"/>
            <rFont val="Tahoma"/>
            <family val="2"/>
          </rPr>
          <t xml:space="preserve">
Det trekkes skatt av "Trekkpl. Diett" og "Kompensasjonstillegg utland". Utbetalingen vil kun stemme med reiseregningen dersom rett skatteprosent fra skattekortet er lagt inn i celle "AS9".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Ritø AFI</author>
  </authors>
  <commentList>
    <comment ref="A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 shapeId="0" xr:uid="{00000000-0006-0000-0100-00002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 xr:uid="{00000000-0006-0000-0100-00002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 shapeId="0" xr:uid="{00000000-0006-0000-0100-00003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3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 shapeId="0" xr:uid="{00000000-0006-0000-0100-00003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100-00003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" authorId="0" shapeId="0" xr:uid="{00000000-0006-0000-0100-00003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3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 shapeId="0" xr:uid="{00000000-0006-0000-0100-00003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 xr:uid="{00000000-0006-0000-0100-00003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7" authorId="0" shapeId="0" xr:uid="{00000000-0006-0000-0100-00003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3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 xr:uid="{00000000-0006-0000-0100-00003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100-00003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 shapeId="0" xr:uid="{00000000-0006-0000-0100-00003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100-00003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 shapeId="0" xr:uid="{00000000-0006-0000-0100-00003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 xr:uid="{00000000-0006-0000-0100-00003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 shapeId="0" xr:uid="{00000000-0006-0000-0100-00004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 xr:uid="{00000000-0006-0000-0100-00004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0" shapeId="0" xr:uid="{00000000-0006-0000-0100-00004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 shapeId="0" xr:uid="{00000000-0006-0000-0100-00004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 shapeId="0" xr:uid="{00000000-0006-0000-0100-00004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4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100-00004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1" authorId="0" shapeId="0" xr:uid="{00000000-0006-0000-0100-00004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1" authorId="0" shapeId="0" xr:uid="{00000000-0006-0000-0100-00004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00000000-0006-0000-0100-00004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4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100-00004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 xr:uid="{00000000-0006-0000-0100-00004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100-00004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4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 xr:uid="{00000000-0006-0000-0100-00004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 shapeId="0" xr:uid="{00000000-0006-0000-0100-00005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 xr:uid="{00000000-0006-0000-0100-00005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 shapeId="0" xr:uid="{00000000-0006-0000-0100-00005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100-00005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 xr:uid="{00000000-0006-0000-0100-00005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100-00005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100-00005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 xr:uid="{00000000-0006-0000-0100-00005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 shapeId="0" xr:uid="{00000000-0006-0000-0100-00005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 shapeId="0" xr:uid="{00000000-0006-0000-0100-00005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6" authorId="0" shapeId="0" xr:uid="{00000000-0006-0000-0100-00005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100-00005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6" authorId="0" shapeId="0" xr:uid="{00000000-0006-0000-0100-00005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100-00005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00000000-0006-0000-0100-00005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 shapeId="0" xr:uid="{00000000-0006-0000-0100-00005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7" authorId="0" shapeId="0" xr:uid="{00000000-0006-0000-0100-00006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61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8" authorId="0" shapeId="0" xr:uid="{00000000-0006-0000-0100-000062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 shapeId="0" xr:uid="{00000000-0006-0000-0100-000063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8" authorId="0" shapeId="0" xr:uid="{00000000-0006-0000-0100-000064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65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9" authorId="0" shapeId="0" xr:uid="{00000000-0006-0000-0100-000066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 shapeId="0" xr:uid="{00000000-0006-0000-0100-000067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0" shapeId="0" xr:uid="{00000000-0006-0000-0100-000068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 xr:uid="{00000000-0006-0000-0100-000069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0" authorId="0" shapeId="0" xr:uid="{00000000-0006-0000-0100-00006A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100-00006B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 xr:uid="{00000000-0006-0000-0100-00006C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6D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0" shapeId="0" xr:uid="{00000000-0006-0000-0100-00006E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1" authorId="0" shapeId="0" xr:uid="{00000000-0006-0000-0100-00006F000000}">
      <text>
        <r>
          <rPr>
            <b/>
            <sz val="8"/>
            <color indexed="81"/>
            <rFont val="Tahoma"/>
            <family val="2"/>
          </rPr>
          <t>Skriv dato slik: 01.02.03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1" authorId="0" shapeId="0" xr:uid="{00000000-0006-0000-0100-000070000000}">
      <text>
        <r>
          <rPr>
            <b/>
            <sz val="8"/>
            <color indexed="81"/>
            <rFont val="Tahoma"/>
            <family val="2"/>
          </rPr>
          <t>Skriv kl.slett slik: 13:30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<sst xmlns="http://schemas.openxmlformats.org/spreadsheetml/2006/main" count="19538" uniqueCount="7268">
  <si>
    <t>FISKÅBYGD</t>
  </si>
  <si>
    <t>VANYLVEN</t>
  </si>
  <si>
    <t>6140</t>
  </si>
  <si>
    <t>SYVDE</t>
  </si>
  <si>
    <t>6141</t>
  </si>
  <si>
    <t>ROVDE</t>
  </si>
  <si>
    <t>6142</t>
  </si>
  <si>
    <t>EIDSÅ</t>
  </si>
  <si>
    <t>6143</t>
  </si>
  <si>
    <t>6144</t>
  </si>
  <si>
    <t>SYLTE</t>
  </si>
  <si>
    <t>6146</t>
  </si>
  <si>
    <t>ÅHEIM</t>
  </si>
  <si>
    <t>6149</t>
  </si>
  <si>
    <t>ÅRAM</t>
  </si>
  <si>
    <t>6150</t>
  </si>
  <si>
    <t>ØRSTA</t>
  </si>
  <si>
    <t>6151</t>
  </si>
  <si>
    <t>6160</t>
  </si>
  <si>
    <t>HOVDEBYGDA</t>
  </si>
  <si>
    <t>6161</t>
  </si>
  <si>
    <t>6165</t>
  </si>
  <si>
    <t>SÆBØ</t>
  </si>
  <si>
    <t>6166</t>
  </si>
  <si>
    <t>6170</t>
  </si>
  <si>
    <t>VARTDAL</t>
  </si>
  <si>
    <t>6174</t>
  </si>
  <si>
    <t>BARSTADVIK</t>
  </si>
  <si>
    <t>6183</t>
  </si>
  <si>
    <t>TRANDAL</t>
  </si>
  <si>
    <t>6184</t>
  </si>
  <si>
    <t>STORESTANDAL</t>
  </si>
  <si>
    <t>6190</t>
  </si>
  <si>
    <t>BJØRKE</t>
  </si>
  <si>
    <t>6196</t>
  </si>
  <si>
    <t>NORANGSFJORDEN</t>
  </si>
  <si>
    <t>6200</t>
  </si>
  <si>
    <t>STRANDA</t>
  </si>
  <si>
    <t>6201</t>
  </si>
  <si>
    <t>6210</t>
  </si>
  <si>
    <t>VALLDAL</t>
  </si>
  <si>
    <t>NORDDAL</t>
  </si>
  <si>
    <t>6211</t>
  </si>
  <si>
    <t>6212</t>
  </si>
  <si>
    <t>LIABYGDA</t>
  </si>
  <si>
    <t>6213</t>
  </si>
  <si>
    <t>TAFJORD</t>
  </si>
  <si>
    <t>6214</t>
  </si>
  <si>
    <t>6215</t>
  </si>
  <si>
    <t>EIDSDAL</t>
  </si>
  <si>
    <t>6216</t>
  </si>
  <si>
    <t>GEIRANGER</t>
  </si>
  <si>
    <t>6218</t>
  </si>
  <si>
    <t>HELLESYLT</t>
  </si>
  <si>
    <t>6220</t>
  </si>
  <si>
    <t>STRAUMGJERDE</t>
  </si>
  <si>
    <t>SYKKYLVEN</t>
  </si>
  <si>
    <t>6222</t>
  </si>
  <si>
    <t>IKORNNES</t>
  </si>
  <si>
    <t>6224</t>
  </si>
  <si>
    <t>HUNDEIDVIK</t>
  </si>
  <si>
    <t>6230</t>
  </si>
  <si>
    <t>6238</t>
  </si>
  <si>
    <t>6239</t>
  </si>
  <si>
    <t>6240</t>
  </si>
  <si>
    <t>ØRSKOG</t>
  </si>
  <si>
    <t>6249</t>
  </si>
  <si>
    <t>6250</t>
  </si>
  <si>
    <t>STORDAL</t>
  </si>
  <si>
    <t>6259</t>
  </si>
  <si>
    <t>6260</t>
  </si>
  <si>
    <t>SKODJE</t>
  </si>
  <si>
    <t>6263</t>
  </si>
  <si>
    <t>6264</t>
  </si>
  <si>
    <t>TENNFJORD</t>
  </si>
  <si>
    <t>HARAM</t>
  </si>
  <si>
    <t>6265</t>
  </si>
  <si>
    <t>VATNE</t>
  </si>
  <si>
    <t>6270</t>
  </si>
  <si>
    <t>BRATTVÅG</t>
  </si>
  <si>
    <t>6272</t>
  </si>
  <si>
    <t>HILDRE</t>
  </si>
  <si>
    <t>6280</t>
  </si>
  <si>
    <t>SØVIK</t>
  </si>
  <si>
    <t>6281</t>
  </si>
  <si>
    <t>6282</t>
  </si>
  <si>
    <t>6283</t>
  </si>
  <si>
    <t>6285</t>
  </si>
  <si>
    <t>STOREKALVØY</t>
  </si>
  <si>
    <t>6290</t>
  </si>
  <si>
    <t>HARAMSØY</t>
  </si>
  <si>
    <t>6292</t>
  </si>
  <si>
    <t>KJERSTAD</t>
  </si>
  <si>
    <t>6293</t>
  </si>
  <si>
    <t>LONGVA</t>
  </si>
  <si>
    <t>6294</t>
  </si>
  <si>
    <t>FJØRTOFT</t>
  </si>
  <si>
    <t>6300</t>
  </si>
  <si>
    <t>ÅNDALSNES</t>
  </si>
  <si>
    <t>RAUMA</t>
  </si>
  <si>
    <t>6301</t>
  </si>
  <si>
    <t>6310</t>
  </si>
  <si>
    <t>VEBLUNGSNES</t>
  </si>
  <si>
    <t>6315</t>
  </si>
  <si>
    <t>INNFJORDEN</t>
  </si>
  <si>
    <t>6320</t>
  </si>
  <si>
    <t>ISFJORDEN</t>
  </si>
  <si>
    <t>6330</t>
  </si>
  <si>
    <t>VERMA</t>
  </si>
  <si>
    <t>6339</t>
  </si>
  <si>
    <t>6350</t>
  </si>
  <si>
    <t>EIDSBYGDA</t>
  </si>
  <si>
    <t>6360</t>
  </si>
  <si>
    <t>ÅFARNES</t>
  </si>
  <si>
    <t>6363</t>
  </si>
  <si>
    <t>MITTET</t>
  </si>
  <si>
    <t>6364</t>
  </si>
  <si>
    <t>VISTDAL</t>
  </si>
  <si>
    <t>1543</t>
  </si>
  <si>
    <t>NESSET</t>
  </si>
  <si>
    <t>6386</t>
  </si>
  <si>
    <t>MÅNDALEN</t>
  </si>
  <si>
    <t>6387</t>
  </si>
  <si>
    <t>VÅGSTRANDA</t>
  </si>
  <si>
    <t>6390</t>
  </si>
  <si>
    <t>VESTNES</t>
  </si>
  <si>
    <t>6391</t>
  </si>
  <si>
    <t>TRESFJORD</t>
  </si>
  <si>
    <t>6392</t>
  </si>
  <si>
    <t>VIKEBUKT</t>
  </si>
  <si>
    <t>6393</t>
  </si>
  <si>
    <t>TOMREFJORD</t>
  </si>
  <si>
    <t>6394</t>
  </si>
  <si>
    <t>FIKSDAL</t>
  </si>
  <si>
    <t>6395</t>
  </si>
  <si>
    <t>REKDAL</t>
  </si>
  <si>
    <t>6396</t>
  </si>
  <si>
    <t>6397</t>
  </si>
  <si>
    <t>6398</t>
  </si>
  <si>
    <t>6399</t>
  </si>
  <si>
    <t>6401</t>
  </si>
  <si>
    <t>MOLDE</t>
  </si>
  <si>
    <t>6402</t>
  </si>
  <si>
    <t>6403</t>
  </si>
  <si>
    <t>6404</t>
  </si>
  <si>
    <t>6405</t>
  </si>
  <si>
    <t>6407</t>
  </si>
  <si>
    <t>6408</t>
  </si>
  <si>
    <t>AUREOSEN</t>
  </si>
  <si>
    <t>1548</t>
  </si>
  <si>
    <t>FRÆNA</t>
  </si>
  <si>
    <t>6409</t>
  </si>
  <si>
    <t>1547</t>
  </si>
  <si>
    <t>AUKRA</t>
  </si>
  <si>
    <t>6410</t>
  </si>
  <si>
    <t>6411</t>
  </si>
  <si>
    <t>6412</t>
  </si>
  <si>
    <t>6413</t>
  </si>
  <si>
    <t>6414</t>
  </si>
  <si>
    <t>6415</t>
  </si>
  <si>
    <t>6416</t>
  </si>
  <si>
    <t>6418</t>
  </si>
  <si>
    <t>SEKKEN</t>
  </si>
  <si>
    <t>6419</t>
  </si>
  <si>
    <t>6421</t>
  </si>
  <si>
    <t>6422</t>
  </si>
  <si>
    <t>6425</t>
  </si>
  <si>
    <t>6429</t>
  </si>
  <si>
    <t>6430</t>
  </si>
  <si>
    <t>BUD</t>
  </si>
  <si>
    <t>6431</t>
  </si>
  <si>
    <t>6433</t>
  </si>
  <si>
    <t>HUSTAD</t>
  </si>
  <si>
    <t>6440</t>
  </si>
  <si>
    <t>ELNESVÅGEN</t>
  </si>
  <si>
    <t>6443</t>
  </si>
  <si>
    <t>TORNES I ROMSDAL</t>
  </si>
  <si>
    <t>6444</t>
  </si>
  <si>
    <t>FARSTAD</t>
  </si>
  <si>
    <t>6445</t>
  </si>
  <si>
    <t>MALMEFJORDEN</t>
  </si>
  <si>
    <t>6447</t>
  </si>
  <si>
    <t>6450</t>
  </si>
  <si>
    <t>HJELSET</t>
  </si>
  <si>
    <t>6453</t>
  </si>
  <si>
    <t>KLEIVE</t>
  </si>
  <si>
    <t>6454</t>
  </si>
  <si>
    <t>6455</t>
  </si>
  <si>
    <t>KORTGARDEN</t>
  </si>
  <si>
    <t>6456</t>
  </si>
  <si>
    <t>SKÅLA</t>
  </si>
  <si>
    <t>6457</t>
  </si>
  <si>
    <t>BOLSØYA</t>
  </si>
  <si>
    <t>6460</t>
  </si>
  <si>
    <t>EIDSVÅG I ROMSDAL</t>
  </si>
  <si>
    <t>6461</t>
  </si>
  <si>
    <t>6462</t>
  </si>
  <si>
    <t>RAUDSAND</t>
  </si>
  <si>
    <t>6470</t>
  </si>
  <si>
    <t>ERESFJORD</t>
  </si>
  <si>
    <t>6472</t>
  </si>
  <si>
    <t>EIKESDAL</t>
  </si>
  <si>
    <t>6475</t>
  </si>
  <si>
    <t>MIDSUND</t>
  </si>
  <si>
    <t>6476</t>
  </si>
  <si>
    <t>6480</t>
  </si>
  <si>
    <t>6481</t>
  </si>
  <si>
    <t>6483</t>
  </si>
  <si>
    <t>ONA</t>
  </si>
  <si>
    <t>1546</t>
  </si>
  <si>
    <t>SANDØY</t>
  </si>
  <si>
    <t>6484</t>
  </si>
  <si>
    <t>6486</t>
  </si>
  <si>
    <t>ORTEN</t>
  </si>
  <si>
    <t>6487</t>
  </si>
  <si>
    <t>HARØY</t>
  </si>
  <si>
    <t>6488</t>
  </si>
  <si>
    <t>MYKLEBOST</t>
  </si>
  <si>
    <t>6490</t>
  </si>
  <si>
    <t>EIDE</t>
  </si>
  <si>
    <t>1551</t>
  </si>
  <si>
    <t>6493</t>
  </si>
  <si>
    <t>LYNGSTAD</t>
  </si>
  <si>
    <t>6494</t>
  </si>
  <si>
    <t>VEVANG</t>
  </si>
  <si>
    <t>6499</t>
  </si>
  <si>
    <t>6501</t>
  </si>
  <si>
    <t>KRISTIANSUND N</t>
  </si>
  <si>
    <t>1505</t>
  </si>
  <si>
    <t>KRISTIANSUND</t>
  </si>
  <si>
    <t>6502</t>
  </si>
  <si>
    <t>6503</t>
  </si>
  <si>
    <t>6504</t>
  </si>
  <si>
    <t>6506</t>
  </si>
  <si>
    <t>6507</t>
  </si>
  <si>
    <t>6508</t>
  </si>
  <si>
    <t>6509</t>
  </si>
  <si>
    <t>6510</t>
  </si>
  <si>
    <t>6511</t>
  </si>
  <si>
    <t>6512</t>
  </si>
  <si>
    <t>6514</t>
  </si>
  <si>
    <t>6515</t>
  </si>
  <si>
    <t>6516</t>
  </si>
  <si>
    <t>6517</t>
  </si>
  <si>
    <t>6518</t>
  </si>
  <si>
    <t>6520</t>
  </si>
  <si>
    <t>FREI</t>
  </si>
  <si>
    <t>6521</t>
  </si>
  <si>
    <t>6522</t>
  </si>
  <si>
    <t>6523</t>
  </si>
  <si>
    <t>6524</t>
  </si>
  <si>
    <t>6525</t>
  </si>
  <si>
    <t>6529</t>
  </si>
  <si>
    <t>6530</t>
  </si>
  <si>
    <t>AVERØY</t>
  </si>
  <si>
    <t>1554</t>
  </si>
  <si>
    <t>6538</t>
  </si>
  <si>
    <t>6539</t>
  </si>
  <si>
    <t>6570</t>
  </si>
  <si>
    <t>SMØLA</t>
  </si>
  <si>
    <t>1573</t>
  </si>
  <si>
    <t>6571</t>
  </si>
  <si>
    <t>6590</t>
  </si>
  <si>
    <t>TUSTNA</t>
  </si>
  <si>
    <t>1576</t>
  </si>
  <si>
    <t>AURE</t>
  </si>
  <si>
    <t>6600</t>
  </si>
  <si>
    <t>SUNNDALSØRA</t>
  </si>
  <si>
    <t>1563</t>
  </si>
  <si>
    <t>SUNNDAL</t>
  </si>
  <si>
    <t>6601</t>
  </si>
  <si>
    <t>6610</t>
  </si>
  <si>
    <t>ØKSENDAL</t>
  </si>
  <si>
    <t>6611</t>
  </si>
  <si>
    <t>FURUGRENDA</t>
  </si>
  <si>
    <t>6612</t>
  </si>
  <si>
    <t>GRØA</t>
  </si>
  <si>
    <t>6613</t>
  </si>
  <si>
    <t>GJØRA</t>
  </si>
  <si>
    <t>6620</t>
  </si>
  <si>
    <t>ÅLVUNDEID</t>
  </si>
  <si>
    <t>6622</t>
  </si>
  <si>
    <t>ÅLVUNDFJORD</t>
  </si>
  <si>
    <t>6628</t>
  </si>
  <si>
    <t>MEISINGSET</t>
  </si>
  <si>
    <t>TINGVOLL</t>
  </si>
  <si>
    <t>6629</t>
  </si>
  <si>
    <t>TORJULVÅGEN</t>
  </si>
  <si>
    <t>6630</t>
  </si>
  <si>
    <t>6631</t>
  </si>
  <si>
    <t>BATNFJORDSØRA</t>
  </si>
  <si>
    <t>1557</t>
  </si>
  <si>
    <t>GJEMNES</t>
  </si>
  <si>
    <t>6633</t>
  </si>
  <si>
    <t>6636</t>
  </si>
  <si>
    <t>ANGVIK</t>
  </si>
  <si>
    <t>6637</t>
  </si>
  <si>
    <t>FLEMMA</t>
  </si>
  <si>
    <t>6638</t>
  </si>
  <si>
    <t>OSMARKA</t>
  </si>
  <si>
    <t>6639</t>
  </si>
  <si>
    <t>TORVIKBUKT</t>
  </si>
  <si>
    <t>6640</t>
  </si>
  <si>
    <t>KVANNE</t>
  </si>
  <si>
    <t>1566</t>
  </si>
  <si>
    <t>SURNADAL</t>
  </si>
  <si>
    <t>6642</t>
  </si>
  <si>
    <t>STANGVIK</t>
  </si>
  <si>
    <t>6643</t>
  </si>
  <si>
    <t>BØFJORDEN</t>
  </si>
  <si>
    <t>6644</t>
  </si>
  <si>
    <t>BÆVERFJORD</t>
  </si>
  <si>
    <t>6645</t>
  </si>
  <si>
    <t>TODALEN</t>
  </si>
  <si>
    <t>6650</t>
  </si>
  <si>
    <t>6652</t>
  </si>
  <si>
    <t>SURNA</t>
  </si>
  <si>
    <t>6653</t>
  </si>
  <si>
    <t>ØVRE SURNADAL</t>
  </si>
  <si>
    <t>6655</t>
  </si>
  <si>
    <t>VINDØLA</t>
  </si>
  <si>
    <t>6656</t>
  </si>
  <si>
    <t>6657</t>
  </si>
  <si>
    <t>RINDAL</t>
  </si>
  <si>
    <t>1567</t>
  </si>
  <si>
    <t>6658</t>
  </si>
  <si>
    <t>RINDALSSKOGEN</t>
  </si>
  <si>
    <t>6659</t>
  </si>
  <si>
    <t>6670</t>
  </si>
  <si>
    <t>ØYDEGARD</t>
  </si>
  <si>
    <t>6674</t>
  </si>
  <si>
    <t>KVISVIK</t>
  </si>
  <si>
    <t>6680</t>
  </si>
  <si>
    <t>HALSANAUSTAN</t>
  </si>
  <si>
    <t>1571</t>
  </si>
  <si>
    <t>HALSA</t>
  </si>
  <si>
    <t>6683</t>
  </si>
  <si>
    <t>VÅGLAND</t>
  </si>
  <si>
    <t>6686</t>
  </si>
  <si>
    <t>VALSØYBOTN</t>
  </si>
  <si>
    <t>6687</t>
  </si>
  <si>
    <t>VALSØYFJORD</t>
  </si>
  <si>
    <t>6688</t>
  </si>
  <si>
    <t>6689</t>
  </si>
  <si>
    <t>6690</t>
  </si>
  <si>
    <t>6693</t>
  </si>
  <si>
    <t>MJOSUNDET</t>
  </si>
  <si>
    <t>6694</t>
  </si>
  <si>
    <t>FOLDFJORDEN</t>
  </si>
  <si>
    <t>6697</t>
  </si>
  <si>
    <t>VIHALS</t>
  </si>
  <si>
    <t>6698</t>
  </si>
  <si>
    <t>LESUND</t>
  </si>
  <si>
    <t>6699</t>
  </si>
  <si>
    <t>KJØRSVIKBUGEN</t>
  </si>
  <si>
    <t>6700</t>
  </si>
  <si>
    <t>MÅLØY</t>
  </si>
  <si>
    <t>1439</t>
  </si>
  <si>
    <t>VÅGSØY</t>
  </si>
  <si>
    <t>6701</t>
  </si>
  <si>
    <t>6702</t>
  </si>
  <si>
    <t>6703</t>
  </si>
  <si>
    <t>6704</t>
  </si>
  <si>
    <t>DEKNEPOLLEN</t>
  </si>
  <si>
    <t>6706</t>
  </si>
  <si>
    <t>6707</t>
  </si>
  <si>
    <t>RAUDEBERG</t>
  </si>
  <si>
    <t>6708</t>
  </si>
  <si>
    <t>BRYGGJA</t>
  </si>
  <si>
    <t>6710</t>
  </si>
  <si>
    <t>6711</t>
  </si>
  <si>
    <t>6713</t>
  </si>
  <si>
    <t>ALMENNINGEN</t>
  </si>
  <si>
    <t>6714</t>
  </si>
  <si>
    <t>SILDA</t>
  </si>
  <si>
    <t>6715</t>
  </si>
  <si>
    <t>BARMEN</t>
  </si>
  <si>
    <t>SELJE</t>
  </si>
  <si>
    <t>6716</t>
  </si>
  <si>
    <t>HUSEVÅG</t>
  </si>
  <si>
    <t>6717</t>
  </si>
  <si>
    <t>FLATRAKET</t>
  </si>
  <si>
    <t>6718</t>
  </si>
  <si>
    <t>6719</t>
  </si>
  <si>
    <t>SKATESTRAUMEN</t>
  </si>
  <si>
    <t>1438</t>
  </si>
  <si>
    <t>BREMANGER</t>
  </si>
  <si>
    <t>6721</t>
  </si>
  <si>
    <t>SVELGEN</t>
  </si>
  <si>
    <t>6723</t>
  </si>
  <si>
    <t>6726</t>
  </si>
  <si>
    <t>6727</t>
  </si>
  <si>
    <t>6728</t>
  </si>
  <si>
    <t>KALVÅG</t>
  </si>
  <si>
    <t>6729</t>
  </si>
  <si>
    <t>6730</t>
  </si>
  <si>
    <t>DAVIK</t>
  </si>
  <si>
    <t>6731</t>
  </si>
  <si>
    <t>6734</t>
  </si>
  <si>
    <t>RUGSUND</t>
  </si>
  <si>
    <t>6737</t>
  </si>
  <si>
    <t>ÅLFOTEN</t>
  </si>
  <si>
    <t>6740</t>
  </si>
  <si>
    <t>6741</t>
  </si>
  <si>
    <t>6750</t>
  </si>
  <si>
    <t>STADLANDET</t>
  </si>
  <si>
    <t>6751</t>
  </si>
  <si>
    <t>6761</t>
  </si>
  <si>
    <t>HORNINDAL</t>
  </si>
  <si>
    <t>6763</t>
  </si>
  <si>
    <t>6770</t>
  </si>
  <si>
    <t>NORDFJORDEID</t>
  </si>
  <si>
    <t>EID</t>
  </si>
  <si>
    <t>6771</t>
  </si>
  <si>
    <t>6772</t>
  </si>
  <si>
    <t>6776</t>
  </si>
  <si>
    <t>KJØLSDALEN</t>
  </si>
  <si>
    <t>6777</t>
  </si>
  <si>
    <t>STÅRHEIM</t>
  </si>
  <si>
    <t>6778</t>
  </si>
  <si>
    <t>LOTE</t>
  </si>
  <si>
    <t>6779</t>
  </si>
  <si>
    <t>HOLMØYANE</t>
  </si>
  <si>
    <t>6781</t>
  </si>
  <si>
    <t>STRYN</t>
  </si>
  <si>
    <t>1449</t>
  </si>
  <si>
    <t>6782</t>
  </si>
  <si>
    <t>6783</t>
  </si>
  <si>
    <t>6784</t>
  </si>
  <si>
    <t>OLDEN</t>
  </si>
  <si>
    <t>6788</t>
  </si>
  <si>
    <t>6789</t>
  </si>
  <si>
    <t>LOEN</t>
  </si>
  <si>
    <t>6791</t>
  </si>
  <si>
    <t>OLDEDALEN</t>
  </si>
  <si>
    <t>6792</t>
  </si>
  <si>
    <t>BRIKSDALSBRE</t>
  </si>
  <si>
    <t>6793</t>
  </si>
  <si>
    <t>INNVIK</t>
  </si>
  <si>
    <t>6795</t>
  </si>
  <si>
    <t>BLAKSÆTER</t>
  </si>
  <si>
    <t>6796</t>
  </si>
  <si>
    <t>HOPLAND</t>
  </si>
  <si>
    <t>6797</t>
  </si>
  <si>
    <t>UTVIK</t>
  </si>
  <si>
    <t>6798</t>
  </si>
  <si>
    <t>HJELLEDALEN</t>
  </si>
  <si>
    <t>6799</t>
  </si>
  <si>
    <t>OPPSTRYN</t>
  </si>
  <si>
    <t>6800</t>
  </si>
  <si>
    <t>FØRDE</t>
  </si>
  <si>
    <t>6801</t>
  </si>
  <si>
    <t>6802</t>
  </si>
  <si>
    <t>6803</t>
  </si>
  <si>
    <t>6804</t>
  </si>
  <si>
    <t>6805</t>
  </si>
  <si>
    <t>6806</t>
  </si>
  <si>
    <t>NAUSTDAL</t>
  </si>
  <si>
    <t>1433</t>
  </si>
  <si>
    <t>6807</t>
  </si>
  <si>
    <t>6816</t>
  </si>
  <si>
    <t>6817</t>
  </si>
  <si>
    <t>6818</t>
  </si>
  <si>
    <t>HAUKEDALEN</t>
  </si>
  <si>
    <t>6819</t>
  </si>
  <si>
    <t>HOLSEN</t>
  </si>
  <si>
    <t>6821</t>
  </si>
  <si>
    <t>SANDANE</t>
  </si>
  <si>
    <t>GLOPPEN</t>
  </si>
  <si>
    <t>6822</t>
  </si>
  <si>
    <t>6823</t>
  </si>
  <si>
    <t>6826</t>
  </si>
  <si>
    <t>BYRKJELO</t>
  </si>
  <si>
    <t>6827</t>
  </si>
  <si>
    <t>BREIM</t>
  </si>
  <si>
    <t>6828</t>
  </si>
  <si>
    <t>HESTENESØYRA</t>
  </si>
  <si>
    <t>6829</t>
  </si>
  <si>
    <t>HYEN</t>
  </si>
  <si>
    <t>6841</t>
  </si>
  <si>
    <t>SKEI I JØLSTER</t>
  </si>
  <si>
    <t>JØLSTER</t>
  </si>
  <si>
    <t>6843</t>
  </si>
  <si>
    <t>6847</t>
  </si>
  <si>
    <t>VASSENDEN</t>
  </si>
  <si>
    <t>6848</t>
  </si>
  <si>
    <t>FJÆRLAND</t>
  </si>
  <si>
    <t>SOGNDAL</t>
  </si>
  <si>
    <t>6851</t>
  </si>
  <si>
    <t>6852</t>
  </si>
  <si>
    <t>6853</t>
  </si>
  <si>
    <t>6854</t>
  </si>
  <si>
    <t>KAUPANGER</t>
  </si>
  <si>
    <t>6855</t>
  </si>
  <si>
    <t>FRØNNINGEN</t>
  </si>
  <si>
    <t>1422</t>
  </si>
  <si>
    <t>LÆRDAL</t>
  </si>
  <si>
    <t>6856</t>
  </si>
  <si>
    <t>6858</t>
  </si>
  <si>
    <t>FARDAL</t>
  </si>
  <si>
    <t>6859</t>
  </si>
  <si>
    <t>SLINDE</t>
  </si>
  <si>
    <t>6861</t>
  </si>
  <si>
    <t>LEIKANGER</t>
  </si>
  <si>
    <t>6863</t>
  </si>
  <si>
    <t>6866</t>
  </si>
  <si>
    <t>GAUPNE</t>
  </si>
  <si>
    <t>1426</t>
  </si>
  <si>
    <t>LUSTER</t>
  </si>
  <si>
    <t>6868</t>
  </si>
  <si>
    <t>6869</t>
  </si>
  <si>
    <t>HAFSLO</t>
  </si>
  <si>
    <t>6870</t>
  </si>
  <si>
    <t>ORNES</t>
  </si>
  <si>
    <t>6871</t>
  </si>
  <si>
    <t>JOSTEDAL</t>
  </si>
  <si>
    <t>6872</t>
  </si>
  <si>
    <t>6873</t>
  </si>
  <si>
    <t>MARIFJØRA</t>
  </si>
  <si>
    <t>6875</t>
  </si>
  <si>
    <t>HØYHEIMSVIK</t>
  </si>
  <si>
    <t>6876</t>
  </si>
  <si>
    <t>SKJOLDEN</t>
  </si>
  <si>
    <t>6877</t>
  </si>
  <si>
    <t>FORTUN</t>
  </si>
  <si>
    <t>6878</t>
  </si>
  <si>
    <t>VEITASTROND</t>
  </si>
  <si>
    <t>6879</t>
  </si>
  <si>
    <t>SOLVORN</t>
  </si>
  <si>
    <t>6881</t>
  </si>
  <si>
    <t>ÅRDALSTANGEN</t>
  </si>
  <si>
    <t>1424</t>
  </si>
  <si>
    <t>ÅRDAL</t>
  </si>
  <si>
    <t>6882</t>
  </si>
  <si>
    <t>ØVRE ÅRDAL</t>
  </si>
  <si>
    <t>6884</t>
  </si>
  <si>
    <t>6885</t>
  </si>
  <si>
    <t>6886</t>
  </si>
  <si>
    <t>6887</t>
  </si>
  <si>
    <t>6888</t>
  </si>
  <si>
    <t>BORGUND</t>
  </si>
  <si>
    <t>6891</t>
  </si>
  <si>
    <t>VIK I SOGN</t>
  </si>
  <si>
    <t>VIK</t>
  </si>
  <si>
    <t>6893</t>
  </si>
  <si>
    <t>6894</t>
  </si>
  <si>
    <t>VANGSNES</t>
  </si>
  <si>
    <t>6895</t>
  </si>
  <si>
    <t>FEIOS</t>
  </si>
  <si>
    <t>6896</t>
  </si>
  <si>
    <t>FRESVIK</t>
  </si>
  <si>
    <t>6898</t>
  </si>
  <si>
    <t>BALESTRAND</t>
  </si>
  <si>
    <t>1418</t>
  </si>
  <si>
    <t>6899</t>
  </si>
  <si>
    <t>6900</t>
  </si>
  <si>
    <t>FLORØ</t>
  </si>
  <si>
    <t>FLORA</t>
  </si>
  <si>
    <t>6901</t>
  </si>
  <si>
    <t>6902</t>
  </si>
  <si>
    <t>6903</t>
  </si>
  <si>
    <t>6909</t>
  </si>
  <si>
    <t>6912</t>
  </si>
  <si>
    <t>KINN</t>
  </si>
  <si>
    <t>6914</t>
  </si>
  <si>
    <t>SVANØYBUKT</t>
  </si>
  <si>
    <t>6915</t>
  </si>
  <si>
    <t>ROGNALDSVÅG</t>
  </si>
  <si>
    <t>6916</t>
  </si>
  <si>
    <t>BAREKSTAD</t>
  </si>
  <si>
    <t>6917</t>
  </si>
  <si>
    <t>BATALDEN</t>
  </si>
  <si>
    <t>6918</t>
  </si>
  <si>
    <t>SØR-SKORPA</t>
  </si>
  <si>
    <t>6919</t>
  </si>
  <si>
    <t>TANSØY</t>
  </si>
  <si>
    <t>6921</t>
  </si>
  <si>
    <t>HARDBAKKE</t>
  </si>
  <si>
    <t>SOLUND</t>
  </si>
  <si>
    <t>6924</t>
  </si>
  <si>
    <t>6926</t>
  </si>
  <si>
    <t>KRAKHELLA</t>
  </si>
  <si>
    <t>6927</t>
  </si>
  <si>
    <t>YTRØYGREND</t>
  </si>
  <si>
    <t>6928</t>
  </si>
  <si>
    <t>KOLGROV</t>
  </si>
  <si>
    <t>6929</t>
  </si>
  <si>
    <t>HERSVIKBYGDA</t>
  </si>
  <si>
    <t>6939</t>
  </si>
  <si>
    <t>STAVANG</t>
  </si>
  <si>
    <t>6940</t>
  </si>
  <si>
    <t>EIKEFJORD</t>
  </si>
  <si>
    <t>6941</t>
  </si>
  <si>
    <t>6942</t>
  </si>
  <si>
    <t>SVORTEVIK</t>
  </si>
  <si>
    <t>6944</t>
  </si>
  <si>
    <t>6946</t>
  </si>
  <si>
    <t>LAVIK</t>
  </si>
  <si>
    <t>6947</t>
  </si>
  <si>
    <t>6951</t>
  </si>
  <si>
    <t>LEIRVIK I SOGN</t>
  </si>
  <si>
    <t>HYLLESTAD</t>
  </si>
  <si>
    <t>6953</t>
  </si>
  <si>
    <t>6957</t>
  </si>
  <si>
    <t>6958</t>
  </si>
  <si>
    <t>SØRBØVÅG</t>
  </si>
  <si>
    <t>6961</t>
  </si>
  <si>
    <t>DALE I SUNNFJORD</t>
  </si>
  <si>
    <t>1429</t>
  </si>
  <si>
    <t>FJALER</t>
  </si>
  <si>
    <t>6963</t>
  </si>
  <si>
    <t>6964</t>
  </si>
  <si>
    <t>KORSSUND</t>
  </si>
  <si>
    <t>6966</t>
  </si>
  <si>
    <t>GUDDAL</t>
  </si>
  <si>
    <t>6967</t>
  </si>
  <si>
    <t>HELLEVIK I FJALER</t>
  </si>
  <si>
    <t>6968</t>
  </si>
  <si>
    <t>FLEKKE</t>
  </si>
  <si>
    <t>6969</t>
  </si>
  <si>
    <t>STRAUMSNES</t>
  </si>
  <si>
    <t>6971</t>
  </si>
  <si>
    <t>SANDE I SUNNFJORD</t>
  </si>
  <si>
    <t>GAULAR</t>
  </si>
  <si>
    <t>6973</t>
  </si>
  <si>
    <t>6975</t>
  </si>
  <si>
    <t>SKILBREI</t>
  </si>
  <si>
    <t>6977</t>
  </si>
  <si>
    <t>BYGSTAD</t>
  </si>
  <si>
    <t>6978</t>
  </si>
  <si>
    <t>VIKSDALEN</t>
  </si>
  <si>
    <t>6980</t>
  </si>
  <si>
    <t>ASKVOLL</t>
  </si>
  <si>
    <t>1428</t>
  </si>
  <si>
    <t>6981</t>
  </si>
  <si>
    <t>HOLMEDAL</t>
  </si>
  <si>
    <t>6982</t>
  </si>
  <si>
    <t>6983</t>
  </si>
  <si>
    <t>KVAMMEN</t>
  </si>
  <si>
    <t>6984</t>
  </si>
  <si>
    <t>STONGFJORDEN</t>
  </si>
  <si>
    <t>6985</t>
  </si>
  <si>
    <t>ATLØY</t>
  </si>
  <si>
    <t>6986</t>
  </si>
  <si>
    <t>VÆRLANDET</t>
  </si>
  <si>
    <t>6987</t>
  </si>
  <si>
    <t>BULANDET</t>
  </si>
  <si>
    <t>6988</t>
  </si>
  <si>
    <t>6991</t>
  </si>
  <si>
    <t>6993</t>
  </si>
  <si>
    <t>6995</t>
  </si>
  <si>
    <t>KYRKJEBØ</t>
  </si>
  <si>
    <t>6996</t>
  </si>
  <si>
    <t>VADHEIM</t>
  </si>
  <si>
    <t>7003</t>
  </si>
  <si>
    <t>TRONDHEIM</t>
  </si>
  <si>
    <t>7004</t>
  </si>
  <si>
    <t>7005</t>
  </si>
  <si>
    <t>7006</t>
  </si>
  <si>
    <t>7007</t>
  </si>
  <si>
    <t>7010</t>
  </si>
  <si>
    <t>7011</t>
  </si>
  <si>
    <t>7012</t>
  </si>
  <si>
    <t>7013</t>
  </si>
  <si>
    <t>7014</t>
  </si>
  <si>
    <t>7015</t>
  </si>
  <si>
    <t>7016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</si>
  <si>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</si>
  <si>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</si>
  <si>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</si>
  <si>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</si>
  <si>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</si>
  <si>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</si>
  <si>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</si>
  <si>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</si>
  <si>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</si>
  <si>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</si>
  <si>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</si>
  <si>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</si>
  <si>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</si>
  <si>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</si>
  <si>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</si>
  <si>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</si>
  <si>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</si>
  <si>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</si>
  <si>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</si>
  <si>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</si>
  <si>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</si>
  <si>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</si>
  <si>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</si>
  <si>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</si>
  <si>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</si>
  <si>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</si>
  <si>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</si>
  <si>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</si>
  <si>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</si>
  <si>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</si>
  <si>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</si>
  <si>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</si>
  <si>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</si>
  <si>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</si>
  <si>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</si>
  <si>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RANHEIM</t>
  </si>
  <si>
    <t>7054</t>
  </si>
  <si>
    <t>7056</t>
  </si>
  <si>
    <t>7057</t>
  </si>
  <si>
    <t>JONSVATNET</t>
  </si>
  <si>
    <t>7058</t>
  </si>
  <si>
    <t>JAKOBSLI</t>
  </si>
  <si>
    <t>7059</t>
  </si>
  <si>
    <t>7070</t>
  </si>
  <si>
    <t>BOSBERG</t>
  </si>
  <si>
    <t>7072</t>
  </si>
  <si>
    <t>HEIMDAL</t>
  </si>
  <si>
    <t>7074</t>
  </si>
  <si>
    <t>SPONGDAL</t>
  </si>
  <si>
    <t>7075</t>
  </si>
  <si>
    <t>TILLER</t>
  </si>
  <si>
    <t>7078</t>
  </si>
  <si>
    <t>SAUPSTAD</t>
  </si>
  <si>
    <t>7079</t>
  </si>
  <si>
    <t>FLATÅSEN</t>
  </si>
  <si>
    <t>7080</t>
  </si>
  <si>
    <t>7081</t>
  </si>
  <si>
    <t>SJETNEMARKA</t>
  </si>
  <si>
    <t>7082</t>
  </si>
  <si>
    <t>KATTEM</t>
  </si>
  <si>
    <t>7083</t>
  </si>
  <si>
    <t>LEINSTRAND</t>
  </si>
  <si>
    <t>7088</t>
  </si>
  <si>
    <t>7089</t>
  </si>
  <si>
    <t>7091</t>
  </si>
  <si>
    <t>7092</t>
  </si>
  <si>
    <t>7097</t>
  </si>
  <si>
    <t>7098</t>
  </si>
  <si>
    <t>7099</t>
  </si>
  <si>
    <t>RISSA</t>
  </si>
  <si>
    <t>7101</t>
  </si>
  <si>
    <t>7105</t>
  </si>
  <si>
    <t>STADSBYGD</t>
  </si>
  <si>
    <t>7110</t>
  </si>
  <si>
    <t>FEVÅG</t>
  </si>
  <si>
    <t>7112</t>
  </si>
  <si>
    <t>HASSELVIKA</t>
  </si>
  <si>
    <t>7113</t>
  </si>
  <si>
    <t>HUSBYSJØEN</t>
  </si>
  <si>
    <t>7114</t>
  </si>
  <si>
    <t>RÅKVÅG</t>
  </si>
  <si>
    <t>7119</t>
  </si>
  <si>
    <t>7120</t>
  </si>
  <si>
    <t>LEKSVIK</t>
  </si>
  <si>
    <t>7121</t>
  </si>
  <si>
    <t>7125</t>
  </si>
  <si>
    <t>VANVIKAN</t>
  </si>
  <si>
    <t>7126</t>
  </si>
  <si>
    <t>7127</t>
  </si>
  <si>
    <t>OPPHAUG</t>
  </si>
  <si>
    <t>ØRLAND</t>
  </si>
  <si>
    <t>7128</t>
  </si>
  <si>
    <t>UTHAUG</t>
  </si>
  <si>
    <t>7129</t>
  </si>
  <si>
    <t>BREKSTAD</t>
  </si>
  <si>
    <t>7142</t>
  </si>
  <si>
    <t>STORFOSNA</t>
  </si>
  <si>
    <t>7152</t>
  </si>
  <si>
    <t>KRÅKVÅG</t>
  </si>
  <si>
    <t>GARTEN</t>
  </si>
  <si>
    <t>7156</t>
  </si>
  <si>
    <t>LEKSA</t>
  </si>
  <si>
    <t>1622</t>
  </si>
  <si>
    <t>AGDENES</t>
  </si>
  <si>
    <t>7159</t>
  </si>
  <si>
    <t>BJUGN</t>
  </si>
  <si>
    <t>1627</t>
  </si>
  <si>
    <t>7160</t>
  </si>
  <si>
    <t>7165</t>
  </si>
  <si>
    <t>OKSVOLL</t>
  </si>
  <si>
    <t>7166</t>
  </si>
  <si>
    <t>TARVA</t>
  </si>
  <si>
    <t>7167</t>
  </si>
  <si>
    <t>VALLERSUND</t>
  </si>
  <si>
    <t>7168</t>
  </si>
  <si>
    <t>LYSØYSUNDET</t>
  </si>
  <si>
    <t>7169</t>
  </si>
  <si>
    <t>ÅFJORD</t>
  </si>
  <si>
    <t>7170</t>
  </si>
  <si>
    <t>7176</t>
  </si>
  <si>
    <t>LINESØYA</t>
  </si>
  <si>
    <t>7177</t>
  </si>
  <si>
    <t>REVSNES</t>
  </si>
  <si>
    <t>7178</t>
  </si>
  <si>
    <t>STOKKØY</t>
  </si>
  <si>
    <t>7180</t>
  </si>
  <si>
    <t>ROAN</t>
  </si>
  <si>
    <t>7190</t>
  </si>
  <si>
    <t>BESSAKER</t>
  </si>
  <si>
    <t>7194</t>
  </si>
  <si>
    <t>BRANDSFJORD</t>
  </si>
  <si>
    <t>7200</t>
  </si>
  <si>
    <t>KYRKSÆTERØRA</t>
  </si>
  <si>
    <t>HEMNE</t>
  </si>
  <si>
    <t>7201</t>
  </si>
  <si>
    <t>7203</t>
  </si>
  <si>
    <t>VINJEØRA</t>
  </si>
  <si>
    <t>7206</t>
  </si>
  <si>
    <t>HELLANDSJØEN</t>
  </si>
  <si>
    <t>7211</t>
  </si>
  <si>
    <t>KORSVEGEN</t>
  </si>
  <si>
    <t>MELHUS</t>
  </si>
  <si>
    <t>7212</t>
  </si>
  <si>
    <t>7213</t>
  </si>
  <si>
    <t>GÅSBAKKEN</t>
  </si>
  <si>
    <t>7221</t>
  </si>
  <si>
    <t>7223</t>
  </si>
  <si>
    <t>7224</t>
  </si>
  <si>
    <t>7227</t>
  </si>
  <si>
    <t>GIMSE</t>
  </si>
  <si>
    <t>7228</t>
  </si>
  <si>
    <t>KVÅL</t>
  </si>
  <si>
    <t>7231</t>
  </si>
  <si>
    <t>LUNDAMO</t>
  </si>
  <si>
    <t>7232</t>
  </si>
  <si>
    <t>7234</t>
  </si>
  <si>
    <t>LER</t>
  </si>
  <si>
    <t>7235</t>
  </si>
  <si>
    <t>7236</t>
  </si>
  <si>
    <t>HOVIN I GAULDAL</t>
  </si>
  <si>
    <t>7238</t>
  </si>
  <si>
    <t>7239</t>
  </si>
  <si>
    <t>HITRA</t>
  </si>
  <si>
    <t>7240</t>
  </si>
  <si>
    <t>7241</t>
  </si>
  <si>
    <t>ANSNES</t>
  </si>
  <si>
    <t>7242</t>
  </si>
  <si>
    <t>KNARRLAGSUND</t>
  </si>
  <si>
    <t>7243</t>
  </si>
  <si>
    <t>KVENVÆR</t>
  </si>
  <si>
    <t>7246</t>
  </si>
  <si>
    <t>SANDSTAD</t>
  </si>
  <si>
    <t>7247</t>
  </si>
  <si>
    <t>HESTVIKA</t>
  </si>
  <si>
    <t>7250</t>
  </si>
  <si>
    <t>MELANDSJØ</t>
  </si>
  <si>
    <t>7252</t>
  </si>
  <si>
    <t>DOLMØY</t>
  </si>
  <si>
    <t>7255</t>
  </si>
  <si>
    <t>SUNDLANDET</t>
  </si>
  <si>
    <t>SNILLFJORD</t>
  </si>
  <si>
    <t>7256</t>
  </si>
  <si>
    <t>HEMNSKJELA</t>
  </si>
  <si>
    <t>7257</t>
  </si>
  <si>
    <t>7259</t>
  </si>
  <si>
    <t>7260</t>
  </si>
  <si>
    <t>SISTRANDA</t>
  </si>
  <si>
    <t>FRØYA</t>
  </si>
  <si>
    <t>7261</t>
  </si>
  <si>
    <t>7263</t>
  </si>
  <si>
    <t>HAMARVIK</t>
  </si>
  <si>
    <t>7264</t>
  </si>
  <si>
    <t>7266</t>
  </si>
  <si>
    <t>KVERVA</t>
  </si>
  <si>
    <t>7268</t>
  </si>
  <si>
    <t>TITRAN</t>
  </si>
  <si>
    <t>7270</t>
  </si>
  <si>
    <t>DYRVIK</t>
  </si>
  <si>
    <t>7273</t>
  </si>
  <si>
    <t>NORDDYRØY</t>
  </si>
  <si>
    <t>7280</t>
  </si>
  <si>
    <t>7282</t>
  </si>
  <si>
    <t>BOGØYVÆR</t>
  </si>
  <si>
    <t>7284</t>
  </si>
  <si>
    <t>MAUSUND</t>
  </si>
  <si>
    <t>7285</t>
  </si>
  <si>
    <t>GJÆSINGEN</t>
  </si>
  <si>
    <t>7286</t>
  </si>
  <si>
    <t>SØRBURØY</t>
  </si>
  <si>
    <t>7287</t>
  </si>
  <si>
    <t>SAUØY</t>
  </si>
  <si>
    <t>7288</t>
  </si>
  <si>
    <t>SOKNEDAL</t>
  </si>
  <si>
    <t>1648</t>
  </si>
  <si>
    <t>MIDTRE GAULDAL</t>
  </si>
  <si>
    <t>7289</t>
  </si>
  <si>
    <t>7290</t>
  </si>
  <si>
    <t>STØREN</t>
  </si>
  <si>
    <t>7291</t>
  </si>
  <si>
    <t>7295</t>
  </si>
  <si>
    <t>ROGNES</t>
  </si>
  <si>
    <t>7298</t>
  </si>
  <si>
    <t>BUDALEN</t>
  </si>
  <si>
    <t>7300</t>
  </si>
  <si>
    <t>ORKANGER</t>
  </si>
  <si>
    <t>ORKDAL</t>
  </si>
  <si>
    <t>7301</t>
  </si>
  <si>
    <t>7302</t>
  </si>
  <si>
    <t>7310</t>
  </si>
  <si>
    <t>GJØLME</t>
  </si>
  <si>
    <t>7315</t>
  </si>
  <si>
    <t>LENSVIK</t>
  </si>
  <si>
    <t>7316</t>
  </si>
  <si>
    <t>7318</t>
  </si>
  <si>
    <t>7319</t>
  </si>
  <si>
    <t>7320</t>
  </si>
  <si>
    <t>FANNREM</t>
  </si>
  <si>
    <t>7321</t>
  </si>
  <si>
    <t>7327</t>
  </si>
  <si>
    <t>SVORKMO</t>
  </si>
  <si>
    <t>7329</t>
  </si>
  <si>
    <t>7331</t>
  </si>
  <si>
    <t>LØKKEN VERK</t>
  </si>
  <si>
    <t>MELDAL</t>
  </si>
  <si>
    <t>7332</t>
  </si>
  <si>
    <t>7333</t>
  </si>
  <si>
    <t>STORÅS</t>
  </si>
  <si>
    <t>7334</t>
  </si>
  <si>
    <t>7335</t>
  </si>
  <si>
    <t>JERPSTAD</t>
  </si>
  <si>
    <t>7336</t>
  </si>
  <si>
    <t>7338</t>
  </si>
  <si>
    <t>7340</t>
  </si>
  <si>
    <t>OPPDAL</t>
  </si>
  <si>
    <t>7341</t>
  </si>
  <si>
    <t>7342</t>
  </si>
  <si>
    <t>LØNSET</t>
  </si>
  <si>
    <t>7343</t>
  </si>
  <si>
    <t>VOGNILL</t>
  </si>
  <si>
    <t>7345</t>
  </si>
  <si>
    <t>DRIVA</t>
  </si>
  <si>
    <t>7350</t>
  </si>
  <si>
    <t>BUVIKA</t>
  </si>
  <si>
    <t>SKAUN</t>
  </si>
  <si>
    <t>7351</t>
  </si>
  <si>
    <t>7353</t>
  </si>
  <si>
    <t>BØRSA</t>
  </si>
  <si>
    <t>7354</t>
  </si>
  <si>
    <t>VIGGJA</t>
  </si>
  <si>
    <t>7355</t>
  </si>
  <si>
    <t>EGGKLEIVA</t>
  </si>
  <si>
    <t>7357</t>
  </si>
  <si>
    <t>7358</t>
  </si>
  <si>
    <t>7361</t>
  </si>
  <si>
    <t>RØROS</t>
  </si>
  <si>
    <t>7366</t>
  </si>
  <si>
    <t>7370</t>
  </si>
  <si>
    <t>BREKKEBYGD</t>
  </si>
  <si>
    <t>7372</t>
  </si>
  <si>
    <t>GLÅMOS</t>
  </si>
  <si>
    <t>7374</t>
  </si>
  <si>
    <t>7380</t>
  </si>
  <si>
    <t>ÅLEN</t>
  </si>
  <si>
    <t>1644</t>
  </si>
  <si>
    <t>HOLTÅLEN</t>
  </si>
  <si>
    <t>7383</t>
  </si>
  <si>
    <t>HALTDALEN</t>
  </si>
  <si>
    <t>7384</t>
  </si>
  <si>
    <t>7386</t>
  </si>
  <si>
    <t>SINGSÅS</t>
  </si>
  <si>
    <t>AUSTRALIA/OCEANIA</t>
  </si>
  <si>
    <t>Skråstrek</t>
  </si>
  <si>
    <t>/</t>
  </si>
  <si>
    <t>Slovenia</t>
  </si>
  <si>
    <t>=FINN.RAD(CX20;'\\asterix7\ekomab$\[Statens reisereg. 010309 Ark.xls]Satser'!$E$53:$G$110;3;USANN)</t>
  </si>
  <si>
    <t>=FINN.RAD(CU20;'\\asterix7\ekomab$\[Statens reisereg. 010309 Ark.xls]Satser'!$A$105:$C$110;3;USANN)</t>
  </si>
  <si>
    <t>=FINN.RAD(CR20;'\\asterix7\ekomab$\[Statens reisereg. 010309 Ark.xls]Satser'!$A$55:$C$103;3;USANN)</t>
  </si>
  <si>
    <t>18 - Anestesi- og operasjonsklinikk</t>
  </si>
  <si>
    <t>Ankomst</t>
  </si>
  <si>
    <t>Sats</t>
  </si>
  <si>
    <t>Nattillegg</t>
  </si>
  <si>
    <t>Sum</t>
  </si>
  <si>
    <t>Skattekommune</t>
  </si>
  <si>
    <t>Bilgodtgj.</t>
  </si>
  <si>
    <t>Antall</t>
  </si>
  <si>
    <t>Trekkpl. diett</t>
  </si>
  <si>
    <t>Trekkfri diett</t>
  </si>
  <si>
    <t>Kost utenom hotell</t>
  </si>
  <si>
    <t>Kost utlandet</t>
  </si>
  <si>
    <t>Diverse</t>
  </si>
  <si>
    <t>Fratrekk</t>
  </si>
  <si>
    <t>UNDERSKRIFT</t>
  </si>
  <si>
    <t>Overn. Iflg bilag; hotell, sted:</t>
  </si>
  <si>
    <t>Reiseforskudd</t>
  </si>
  <si>
    <t>Personalia:</t>
  </si>
  <si>
    <t>Spesifikasjon av reisen:</t>
  </si>
  <si>
    <t>Spesifikasjon av regningen:</t>
  </si>
  <si>
    <t>1.</t>
  </si>
  <si>
    <t xml:space="preserve">3. </t>
  </si>
  <si>
    <t>4.</t>
  </si>
  <si>
    <t>5.</t>
  </si>
  <si>
    <t>6.</t>
  </si>
  <si>
    <t>Adm. forpleining utbetales kun i de tilfeller der kosten dekkes i sin helhet i f. eks. kursavgiften.</t>
  </si>
  <si>
    <t>7.</t>
  </si>
  <si>
    <t>Bankkonto</t>
  </si>
  <si>
    <t>7496</t>
  </si>
  <si>
    <t>7498</t>
  </si>
  <si>
    <t>7499</t>
  </si>
  <si>
    <t>7500</t>
  </si>
  <si>
    <t>STJØRDAL</t>
  </si>
  <si>
    <t>7501</t>
  </si>
  <si>
    <t>7506</t>
  </si>
  <si>
    <t>7508</t>
  </si>
  <si>
    <t>7510</t>
  </si>
  <si>
    <t>SKATVAL</t>
  </si>
  <si>
    <t>7517</t>
  </si>
  <si>
    <t>HELL</t>
  </si>
  <si>
    <t>7519</t>
  </si>
  <si>
    <t>ELVARLI</t>
  </si>
  <si>
    <t>7520</t>
  </si>
  <si>
    <t>HEGRA</t>
  </si>
  <si>
    <t>7525</t>
  </si>
  <si>
    <t>FLORNES</t>
  </si>
  <si>
    <t>7529</t>
  </si>
  <si>
    <t>7530</t>
  </si>
  <si>
    <t>MERÅKER</t>
  </si>
  <si>
    <t>7531</t>
  </si>
  <si>
    <t>7533</t>
  </si>
  <si>
    <t>KOPPERÅ</t>
  </si>
  <si>
    <t>7540</t>
  </si>
  <si>
    <t>KLÆBU</t>
  </si>
  <si>
    <t>7541</t>
  </si>
  <si>
    <t>7549</t>
  </si>
  <si>
    <t>TANEM</t>
  </si>
  <si>
    <t>7550</t>
  </si>
  <si>
    <t>HOMMELVIK</t>
  </si>
  <si>
    <t>MALVIK</t>
  </si>
  <si>
    <t>7551</t>
  </si>
  <si>
    <t>7560</t>
  </si>
  <si>
    <t>VIKHAMMER</t>
  </si>
  <si>
    <t>7562</t>
  </si>
  <si>
    <t>HUNDHAMAREN</t>
  </si>
  <si>
    <t>7563</t>
  </si>
  <si>
    <t>7566</t>
  </si>
  <si>
    <t>7570</t>
  </si>
  <si>
    <t>7580</t>
  </si>
  <si>
    <t>SELBU</t>
  </si>
  <si>
    <t>7581</t>
  </si>
  <si>
    <t>7583</t>
  </si>
  <si>
    <t>7584</t>
  </si>
  <si>
    <t>SELBUSTRAND</t>
  </si>
  <si>
    <t>7586</t>
  </si>
  <si>
    <t>7590</t>
  </si>
  <si>
    <t>TYDAL</t>
  </si>
  <si>
    <t>7591</t>
  </si>
  <si>
    <t>7596</t>
  </si>
  <si>
    <t>FLAKNAN</t>
  </si>
  <si>
    <t>7600</t>
  </si>
  <si>
    <t>LEVANGER</t>
  </si>
  <si>
    <t>7601</t>
  </si>
  <si>
    <t>7609</t>
  </si>
  <si>
    <t>7610</t>
  </si>
  <si>
    <t>7619</t>
  </si>
  <si>
    <t>SKOGN</t>
  </si>
  <si>
    <t>7620</t>
  </si>
  <si>
    <t>7622</t>
  </si>
  <si>
    <t>MARKABYGDA</t>
  </si>
  <si>
    <t>7623</t>
  </si>
  <si>
    <t>RONGLAN</t>
  </si>
  <si>
    <t>7624</t>
  </si>
  <si>
    <t>EKNE</t>
  </si>
  <si>
    <t>7629</t>
  </si>
  <si>
    <t>YTTERØY</t>
  </si>
  <si>
    <t>7630</t>
  </si>
  <si>
    <t>ÅSEN</t>
  </si>
  <si>
    <t>7631</t>
  </si>
  <si>
    <t>7632</t>
  </si>
  <si>
    <t>ÅSENFJORD</t>
  </si>
  <si>
    <t>7633</t>
  </si>
  <si>
    <t>FROSTA</t>
  </si>
  <si>
    <t>1717</t>
  </si>
  <si>
    <t>7634</t>
  </si>
  <si>
    <t>7650</t>
  </si>
  <si>
    <t>VERDAL</t>
  </si>
  <si>
    <t>7651</t>
  </si>
  <si>
    <t>7658</t>
  </si>
  <si>
    <t>7659</t>
  </si>
  <si>
    <t>7660</t>
  </si>
  <si>
    <t>VUKU</t>
  </si>
  <si>
    <t>7663</t>
  </si>
  <si>
    <t>STIKLESTAD</t>
  </si>
  <si>
    <t>7670</t>
  </si>
  <si>
    <t>INDERØY</t>
  </si>
  <si>
    <t>1729</t>
  </si>
  <si>
    <t>7671</t>
  </si>
  <si>
    <t>7690</t>
  </si>
  <si>
    <t>MOSVIK</t>
  </si>
  <si>
    <t>7701</t>
  </si>
  <si>
    <t>STEINKJER</t>
  </si>
  <si>
    <t>7702</t>
  </si>
  <si>
    <t>7703</t>
  </si>
  <si>
    <t>7704</t>
  </si>
  <si>
    <t>7705</t>
  </si>
  <si>
    <t>7707</t>
  </si>
  <si>
    <t>7708</t>
  </si>
  <si>
    <t>7709</t>
  </si>
  <si>
    <t>7710</t>
  </si>
  <si>
    <t>SPARBU</t>
  </si>
  <si>
    <t>7711</t>
  </si>
  <si>
    <t>7712</t>
  </si>
  <si>
    <t>7713</t>
  </si>
  <si>
    <t>7715</t>
  </si>
  <si>
    <t>7716</t>
  </si>
  <si>
    <t>7717</t>
  </si>
  <si>
    <t>7718</t>
  </si>
  <si>
    <t>7724</t>
  </si>
  <si>
    <t>7725</t>
  </si>
  <si>
    <t>7726</t>
  </si>
  <si>
    <t>7728</t>
  </si>
  <si>
    <t>7729</t>
  </si>
  <si>
    <t>7730</t>
  </si>
  <si>
    <t>BEITSTAD</t>
  </si>
  <si>
    <t>7732</t>
  </si>
  <si>
    <t>=FINN.RAD(CL20;'\\asterix7\ekomab$\[Statens reisereg. 010309 Ark.xls]Satser'!$A$4:$C$42;3;USANN)</t>
  </si>
  <si>
    <t>Punktum</t>
  </si>
  <si>
    <t>Tegn nr:</t>
  </si>
  <si>
    <t>Mellomrom</t>
  </si>
  <si>
    <t>Bindestrek</t>
  </si>
  <si>
    <t>-</t>
  </si>
  <si>
    <t>Antall siffer i fødselsnummer</t>
  </si>
  <si>
    <t>Fødselsog personnummer</t>
  </si>
  <si>
    <t>Bankkontonummer</t>
  </si>
  <si>
    <t>Antall siffer i bankkontonummer</t>
  </si>
  <si>
    <t>KONTINENT</t>
  </si>
  <si>
    <t>LAND</t>
  </si>
  <si>
    <t>Adresse</t>
  </si>
  <si>
    <t>Poststed</t>
  </si>
  <si>
    <t>Postnr.</t>
  </si>
  <si>
    <t>Kommunenr.</t>
  </si>
  <si>
    <t>Skatte-%</t>
  </si>
  <si>
    <t>Avreise</t>
  </si>
  <si>
    <t>Dato</t>
  </si>
  <si>
    <t>Skyssmiddel</t>
  </si>
  <si>
    <t>Reiserute</t>
  </si>
  <si>
    <t>Kl.</t>
  </si>
  <si>
    <t>Kurs konf.avg.</t>
  </si>
  <si>
    <t>Kost u/overn. ulegitim.</t>
  </si>
  <si>
    <t xml:space="preserve"> </t>
  </si>
  <si>
    <t>Tapt arbeidsfortjeneste</t>
  </si>
  <si>
    <t>Art</t>
  </si>
  <si>
    <t>Kostn.sted</t>
  </si>
  <si>
    <t>Navn på passasjer v/bruk av egen bil</t>
  </si>
  <si>
    <t>Prosjekt</t>
  </si>
  <si>
    <t>UNIVERSITETSSYKEHUSET NORD-NORGE HF</t>
  </si>
  <si>
    <t>5601</t>
  </si>
  <si>
    <t>Skattekommune og skatteprosent må også utfylles</t>
  </si>
  <si>
    <t>5-9 t</t>
  </si>
  <si>
    <t>9 - 12 t</t>
  </si>
  <si>
    <t>ORIENTERING OM UTFYLLING AV REISEREGNING</t>
  </si>
  <si>
    <t>Fyll ut hva reisen gjelder, og reisested. Dato og klokkeslett for avreise og hjemkomst må fylles ut.</t>
  </si>
  <si>
    <t>OBS: Se rød merknad om hvordan dato og klokkeslett må skrives</t>
  </si>
  <si>
    <t>Har du med passasjer ved bruk av egen bil, må navn på disse påføres.</t>
  </si>
  <si>
    <t>GRONG</t>
  </si>
  <si>
    <t>7871</t>
  </si>
  <si>
    <t>7873</t>
  </si>
  <si>
    <t>HARRAN</t>
  </si>
  <si>
    <t>7882</t>
  </si>
  <si>
    <t>NORDLI</t>
  </si>
  <si>
    <t>LIERNE</t>
  </si>
  <si>
    <t>7884</t>
  </si>
  <si>
    <t>SØRLI</t>
  </si>
  <si>
    <t>7890</t>
  </si>
  <si>
    <t>NAMSSKOGAN</t>
  </si>
  <si>
    <t>7892</t>
  </si>
  <si>
    <t>TRONES</t>
  </si>
  <si>
    <t>7893</t>
  </si>
  <si>
    <t>SKOROVATN</t>
  </si>
  <si>
    <t>7896</t>
  </si>
  <si>
    <t>BREKKVASSELV</t>
  </si>
  <si>
    <t>7898</t>
  </si>
  <si>
    <t>LIMINGEN</t>
  </si>
  <si>
    <t>RØYRVIK</t>
  </si>
  <si>
    <t>7900</t>
  </si>
  <si>
    <t>RØRVIK</t>
  </si>
  <si>
    <t>1750</t>
  </si>
  <si>
    <t>VIKNA</t>
  </si>
  <si>
    <t>7901</t>
  </si>
  <si>
    <t>7940</t>
  </si>
  <si>
    <t>OTTERSØY</t>
  </si>
  <si>
    <t>7944</t>
  </si>
  <si>
    <t>INDRE NÆRØY</t>
  </si>
  <si>
    <t>7950</t>
  </si>
  <si>
    <t>ABELVÆR</t>
  </si>
  <si>
    <t>7960</t>
  </si>
  <si>
    <t>SALSBRUKET</t>
  </si>
  <si>
    <t>7970</t>
  </si>
  <si>
    <t>KOLVEREID</t>
  </si>
  <si>
    <t>7971</t>
  </si>
  <si>
    <t>7973</t>
  </si>
  <si>
    <t>GJERDINGA</t>
  </si>
  <si>
    <t>7976</t>
  </si>
  <si>
    <t>KONGSMOEN</t>
  </si>
  <si>
    <t>HØYLANDET</t>
  </si>
  <si>
    <t>7977</t>
  </si>
  <si>
    <t>7980</t>
  </si>
  <si>
    <t>TERRÅK</t>
  </si>
  <si>
    <t>BINDAL</t>
  </si>
  <si>
    <t>7981</t>
  </si>
  <si>
    <t>HARANGSFJORD</t>
  </si>
  <si>
    <t>7982</t>
  </si>
  <si>
    <t>BINDALSEIDET</t>
  </si>
  <si>
    <t>7985</t>
  </si>
  <si>
    <t>FOLDEREID</t>
  </si>
  <si>
    <t>7990</t>
  </si>
  <si>
    <t>NAUSTBUKTA</t>
  </si>
  <si>
    <t>7993</t>
  </si>
  <si>
    <t>GUTVIK</t>
  </si>
  <si>
    <t>1755</t>
  </si>
  <si>
    <t>LEKA</t>
  </si>
  <si>
    <t>7994</t>
  </si>
  <si>
    <t>8001</t>
  </si>
  <si>
    <t>BODØ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</si>
  <si>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</si>
  <si>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</si>
  <si>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</si>
  <si>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</si>
  <si>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</si>
  <si>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</si>
  <si>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</si>
  <si>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</si>
  <si>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</si>
  <si>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</si>
  <si>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</si>
  <si>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</si>
  <si>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</si>
  <si>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</si>
  <si>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</si>
  <si>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8019</t>
  </si>
  <si>
    <t>8020</t>
  </si>
  <si>
    <t>8021</t>
  </si>
  <si>
    <t>8022</t>
  </si>
  <si>
    <t>8023</t>
  </si>
  <si>
    <t>8026</t>
  </si>
  <si>
    <t>8027</t>
  </si>
  <si>
    <t>8028</t>
  </si>
  <si>
    <t>8029</t>
  </si>
  <si>
    <t>8030</t>
  </si>
  <si>
    <t>8031</t>
  </si>
  <si>
    <t>8032</t>
  </si>
  <si>
    <t>8037</t>
  </si>
  <si>
    <t>8038</t>
  </si>
  <si>
    <t>8039</t>
  </si>
  <si>
    <t>8041</t>
  </si>
  <si>
    <t>8047</t>
  </si>
  <si>
    <t>8048</t>
  </si>
  <si>
    <t>8049</t>
  </si>
  <si>
    <t>8050</t>
  </si>
  <si>
    <t>TVERLANDET</t>
  </si>
  <si>
    <t>8056</t>
  </si>
  <si>
    <t>SALTSTRAUMEN</t>
  </si>
  <si>
    <t>8058</t>
  </si>
  <si>
    <t>8063</t>
  </si>
  <si>
    <t>VÆRØY</t>
  </si>
  <si>
    <t>1857</t>
  </si>
  <si>
    <t>8064</t>
  </si>
  <si>
    <t>RØST</t>
  </si>
  <si>
    <t>1856</t>
  </si>
  <si>
    <t>8070</t>
  </si>
  <si>
    <t>8071</t>
  </si>
  <si>
    <t>8072</t>
  </si>
  <si>
    <t>8073</t>
  </si>
  <si>
    <t>8074</t>
  </si>
  <si>
    <t>8075</t>
  </si>
  <si>
    <t>8076</t>
  </si>
  <si>
    <t>8079</t>
  </si>
  <si>
    <t>8084</t>
  </si>
  <si>
    <t>8086</t>
  </si>
  <si>
    <t>8087</t>
  </si>
  <si>
    <t>8088</t>
  </si>
  <si>
    <t>8089</t>
  </si>
  <si>
    <t>8091</t>
  </si>
  <si>
    <t>8092</t>
  </si>
  <si>
    <t>8093</t>
  </si>
  <si>
    <t>KJERRINGØY</t>
  </si>
  <si>
    <t>8094</t>
  </si>
  <si>
    <t>FLEINVÆR</t>
  </si>
  <si>
    <t xml:space="preserve">overordnet.  Den som har fullmakt til å attestere, skal alltid påse at </t>
  </si>
  <si>
    <r>
      <t>kostnadssted er påført</t>
    </r>
    <r>
      <rPr>
        <sz val="12"/>
        <color indexed="10"/>
        <rFont val="Times New Roman"/>
        <family val="1"/>
      </rPr>
      <t xml:space="preserve">.     </t>
    </r>
  </si>
  <si>
    <t>Utlegg iflg.bilag (sum fly, taxi, buss etc.)</t>
  </si>
  <si>
    <t>7100</t>
  </si>
  <si>
    <t>7150</t>
  </si>
  <si>
    <t>7140</t>
  </si>
  <si>
    <t>7130</t>
  </si>
  <si>
    <t>7153</t>
  </si>
  <si>
    <t>Kost utland</t>
  </si>
  <si>
    <t>Kost m/overnat</t>
  </si>
  <si>
    <t>Passasjertillegg</t>
  </si>
  <si>
    <t>Tillegg for tilhenger/frakt</t>
  </si>
  <si>
    <t>Kompensasjonstillegg utland</t>
  </si>
  <si>
    <t xml:space="preserve">poststed og bankkontonummer må påføres reiseregninga.  Ved å skrive ’ foran fødsels- og bankkonto- </t>
  </si>
  <si>
    <t>nummer som begynner med 0, vil hele nummeret komme med.</t>
  </si>
  <si>
    <t>Kost uten overnatting (dagsreiser). Ved samleregning fyll ut side 2 på reiseregninga.</t>
  </si>
  <si>
    <t>6 timer eller mer inn i et nytt døgn, gir ett ekstra kostdøgn.</t>
  </si>
  <si>
    <t>Hvis slik overnatting skjer, vil kostpenger deles i en trekkfri og en skattepliktig del.</t>
  </si>
  <si>
    <t>Fyll inn antall kostdøgn og antall overnattinger her.</t>
  </si>
  <si>
    <t xml:space="preserve">Ved reise i utland gjelder egne satser. Fyll ut antall døgn og sats for landet. </t>
  </si>
  <si>
    <t>Algerie</t>
  </si>
  <si>
    <t>           1 950</t>
  </si>
  <si>
    <t>Angola</t>
  </si>
  <si>
    <t>           2 000</t>
  </si>
  <si>
    <t>           1 100</t>
  </si>
  <si>
    <t>Botswana</t>
  </si>
  <si>
    <t>Egypt</t>
  </si>
  <si>
    <t>Elfenbenskysten</t>
  </si>
  <si>
    <t>           1 700</t>
  </si>
  <si>
    <t>Etiopia</t>
  </si>
  <si>
    <t>           2 100</t>
  </si>
  <si>
    <t>Gabon</t>
  </si>
  <si>
    <t>           1 400</t>
  </si>
  <si>
    <t>Gambia</t>
  </si>
  <si>
    <t>           1 000</t>
  </si>
  <si>
    <t>Ghana</t>
  </si>
  <si>
    <t>           1 450</t>
  </si>
  <si>
    <t>Guinea</t>
  </si>
  <si>
    <t>           1 200</t>
  </si>
  <si>
    <t>Kamerun</t>
  </si>
  <si>
    <t>           1 500</t>
  </si>
  <si>
    <t>Kenya</t>
  </si>
  <si>
    <t>ÅGSKARDET</t>
  </si>
  <si>
    <t>8185</t>
  </si>
  <si>
    <t>VÅGAHOLMEN</t>
  </si>
  <si>
    <t>8186</t>
  </si>
  <si>
    <t>TJONGSFJORDEN</t>
  </si>
  <si>
    <t>8187</t>
  </si>
  <si>
    <t>JEKTVIK</t>
  </si>
  <si>
    <t>8188</t>
  </si>
  <si>
    <t>NORDVERNES</t>
  </si>
  <si>
    <t>8189</t>
  </si>
  <si>
    <t>GJERSVIKGRENDA</t>
  </si>
  <si>
    <t>8190</t>
  </si>
  <si>
    <t>SØRFJORDEN</t>
  </si>
  <si>
    <t>8193</t>
  </si>
  <si>
    <t>8195</t>
  </si>
  <si>
    <t>GJERØY</t>
  </si>
  <si>
    <t>8196</t>
  </si>
  <si>
    <t>SELSØYVIK</t>
  </si>
  <si>
    <t>8197</t>
  </si>
  <si>
    <t>STORSELSØY</t>
  </si>
  <si>
    <t>8198</t>
  </si>
  <si>
    <t>NORDNESØY</t>
  </si>
  <si>
    <t>8200</t>
  </si>
  <si>
    <t>FAUSKE</t>
  </si>
  <si>
    <t>1841</t>
  </si>
  <si>
    <t>8201</t>
  </si>
  <si>
    <t>8202</t>
  </si>
  <si>
    <t>8205</t>
  </si>
  <si>
    <t>8210</t>
  </si>
  <si>
    <t>8215</t>
  </si>
  <si>
    <t>VALNESFJORD</t>
  </si>
  <si>
    <t>8220</t>
  </si>
  <si>
    <t>RØSVIK</t>
  </si>
  <si>
    <t>1845</t>
  </si>
  <si>
    <t>SØRFOLD</t>
  </si>
  <si>
    <t>8226</t>
  </si>
  <si>
    <t>STRAUMEN</t>
  </si>
  <si>
    <t>8230</t>
  </si>
  <si>
    <t>SULITJELMA</t>
  </si>
  <si>
    <t>8231</t>
  </si>
  <si>
    <t>8232</t>
  </si>
  <si>
    <t>8233</t>
  </si>
  <si>
    <t>8250</t>
  </si>
  <si>
    <t>ROGNAN</t>
  </si>
  <si>
    <t>1840</t>
  </si>
  <si>
    <t>SALTDAL</t>
  </si>
  <si>
    <t>8251</t>
  </si>
  <si>
    <t>8255</t>
  </si>
  <si>
    <t>RØKLAND</t>
  </si>
  <si>
    <t>8256</t>
  </si>
  <si>
    <t>8260</t>
  </si>
  <si>
    <t>INNHAVET</t>
  </si>
  <si>
    <t>1849</t>
  </si>
  <si>
    <t>HAMARØY</t>
  </si>
  <si>
    <t>8261</t>
  </si>
  <si>
    <t>8264</t>
  </si>
  <si>
    <t>ENGAN</t>
  </si>
  <si>
    <t>8266</t>
  </si>
  <si>
    <t>MØRSVIKBOTN</t>
  </si>
  <si>
    <t>8270</t>
  </si>
  <si>
    <t>DRAG</t>
  </si>
  <si>
    <t>TYSFJORD</t>
  </si>
  <si>
    <t>8271</t>
  </si>
  <si>
    <t>8273</t>
  </si>
  <si>
    <t>NEVERVIK</t>
  </si>
  <si>
    <t>8274</t>
  </si>
  <si>
    <t>MUSKEN</t>
  </si>
  <si>
    <t>8275</t>
  </si>
  <si>
    <t>STORJORD I TYSFJORD</t>
  </si>
  <si>
    <t>8276</t>
  </si>
  <si>
    <t>ULVSVÅG</t>
  </si>
  <si>
    <t>8281</t>
  </si>
  <si>
    <t>LEINESFJORD</t>
  </si>
  <si>
    <t>1848</t>
  </si>
  <si>
    <t>STEIGEN</t>
  </si>
  <si>
    <t>8283</t>
  </si>
  <si>
    <t>8285</t>
  </si>
  <si>
    <t>LEINES</t>
  </si>
  <si>
    <t>8286</t>
  </si>
  <si>
    <t>NORDFOLD</t>
  </si>
  <si>
    <t>8288</t>
  </si>
  <si>
    <t>BOGØY</t>
  </si>
  <si>
    <t>8289</t>
  </si>
  <si>
    <t>VÅG</t>
  </si>
  <si>
    <t>8290</t>
  </si>
  <si>
    <t>SKUTVIK</t>
  </si>
  <si>
    <t>8291</t>
  </si>
  <si>
    <t>8294</t>
  </si>
  <si>
    <t>8297</t>
  </si>
  <si>
    <t>TRANØY</t>
  </si>
  <si>
    <t>8298</t>
  </si>
  <si>
    <t>8300</t>
  </si>
  <si>
    <t>SVOLVÆR</t>
  </si>
  <si>
    <t>1865</t>
  </si>
  <si>
    <t>VÅGAN</t>
  </si>
  <si>
    <t>8301</t>
  </si>
  <si>
    <t>8305</t>
  </si>
  <si>
    <t>8309</t>
  </si>
  <si>
    <t>KABELVÅG</t>
  </si>
  <si>
    <t>8310</t>
  </si>
  <si>
    <t>8311</t>
  </si>
  <si>
    <t>HENNINGSVÆR</t>
  </si>
  <si>
    <t>8312</t>
  </si>
  <si>
    <t>8313</t>
  </si>
  <si>
    <t>KLEPPSTAD</t>
  </si>
  <si>
    <t>8314</t>
  </si>
  <si>
    <t>GIMSØYSAND</t>
  </si>
  <si>
    <t>8315</t>
  </si>
  <si>
    <t>LAUKVIK</t>
  </si>
  <si>
    <t>8316</t>
  </si>
  <si>
    <t>LAUPSTAD</t>
  </si>
  <si>
    <t>8317</t>
  </si>
  <si>
    <t>STRØNSTAD</t>
  </si>
  <si>
    <t>HADSEL</t>
  </si>
  <si>
    <t>8320</t>
  </si>
  <si>
    <t>SKROVA</t>
  </si>
  <si>
    <t>8322</t>
  </si>
  <si>
    <t>BRETTESNES</t>
  </si>
  <si>
    <t>8323</t>
  </si>
  <si>
    <t>STORFJELL</t>
  </si>
  <si>
    <t>8324</t>
  </si>
  <si>
    <t>DIGERMULEN</t>
  </si>
  <si>
    <t>8326</t>
  </si>
  <si>
    <t>MYRLAND</t>
  </si>
  <si>
    <t>8325</t>
  </si>
  <si>
    <t>TENGELFJORD</t>
  </si>
  <si>
    <t>8328</t>
  </si>
  <si>
    <t>STOREMOLLA</t>
  </si>
  <si>
    <t>8340</t>
  </si>
  <si>
    <t>STAMSUND</t>
  </si>
  <si>
    <t>VESTVÅGØY</t>
  </si>
  <si>
    <t>8352</t>
  </si>
  <si>
    <t>SENNESVIK</t>
  </si>
  <si>
    <t>8360</t>
  </si>
  <si>
    <t>BØSTAD</t>
  </si>
  <si>
    <t>8370</t>
  </si>
  <si>
    <t>LEKNES</t>
  </si>
  <si>
    <t>8372</t>
  </si>
  <si>
    <t>GRAVDAL</t>
  </si>
  <si>
    <t>8373</t>
  </si>
  <si>
    <t>BALLSTAD</t>
  </si>
  <si>
    <t>8375</t>
  </si>
  <si>
    <t>8376</t>
  </si>
  <si>
    <t>8377</t>
  </si>
  <si>
    <t>8378</t>
  </si>
  <si>
    <t>8380</t>
  </si>
  <si>
    <t>RAMBERG</t>
  </si>
  <si>
    <t>FLAKSTAD</t>
  </si>
  <si>
    <t>8382</t>
  </si>
  <si>
    <t>NAPP</t>
  </si>
  <si>
    <t>8384</t>
  </si>
  <si>
    <t>SUND I LOFOTEN</t>
  </si>
  <si>
    <t>8387</t>
  </si>
  <si>
    <t>FREDVANG</t>
  </si>
  <si>
    <t>8388</t>
  </si>
  <si>
    <t>8390</t>
  </si>
  <si>
    <t>REINE</t>
  </si>
  <si>
    <t>1874</t>
  </si>
  <si>
    <t>MOSKENES</t>
  </si>
  <si>
    <t>8392</t>
  </si>
  <si>
    <t>SØRVÅGEN</t>
  </si>
  <si>
    <t>8393</t>
  </si>
  <si>
    <t>8398</t>
  </si>
  <si>
    <t>8400</t>
  </si>
  <si>
    <t>SORTLAND</t>
  </si>
  <si>
    <t>8401</t>
  </si>
  <si>
    <t>8405</t>
  </si>
  <si>
    <t>8407</t>
  </si>
  <si>
    <t>GODFJORD</t>
  </si>
  <si>
    <t>8408</t>
  </si>
  <si>
    <t>SANDSET</t>
  </si>
  <si>
    <t>1868</t>
  </si>
  <si>
    <t>ØKSNES</t>
  </si>
  <si>
    <t>8409</t>
  </si>
  <si>
    <t>GULLESFJORD</t>
  </si>
  <si>
    <t>KVÆFJORD</t>
  </si>
  <si>
    <t>8410</t>
  </si>
  <si>
    <t>LØDINGEN</t>
  </si>
  <si>
    <t>8411</t>
  </si>
  <si>
    <t>8412</t>
  </si>
  <si>
    <t>VESTBYGD</t>
  </si>
  <si>
    <t>8413</t>
  </si>
  <si>
    <t>KVITNES</t>
  </si>
  <si>
    <t>8414</t>
  </si>
  <si>
    <t>HENNES</t>
  </si>
  <si>
    <t>8415</t>
  </si>
  <si>
    <t>8426</t>
  </si>
  <si>
    <t>BARKESTAD</t>
  </si>
  <si>
    <t>8428</t>
  </si>
  <si>
    <t>TUNSTAD</t>
  </si>
  <si>
    <t>8430</t>
  </si>
  <si>
    <t>MYRE</t>
  </si>
  <si>
    <t>8432</t>
  </si>
  <si>
    <t>ALSVÅG</t>
  </si>
  <si>
    <t>8438</t>
  </si>
  <si>
    <t>STØ</t>
  </si>
  <si>
    <t>8439</t>
  </si>
  <si>
    <t>8445</t>
  </si>
  <si>
    <t>MELBU</t>
  </si>
  <si>
    <t>8446</t>
  </si>
  <si>
    <t>8447</t>
  </si>
  <si>
    <t>LONKAN</t>
  </si>
  <si>
    <t>8450</t>
  </si>
  <si>
    <t>STOKMARKNES</t>
  </si>
  <si>
    <t>8452</t>
  </si>
  <si>
    <t>8455</t>
  </si>
  <si>
    <t>8459</t>
  </si>
  <si>
    <t>8465</t>
  </si>
  <si>
    <t>STRAUMSJØEN</t>
  </si>
  <si>
    <t>BØ (N.)</t>
  </si>
  <si>
    <t>8469</t>
  </si>
  <si>
    <t>BØ I VESTERÅLEN</t>
  </si>
  <si>
    <t>8470</t>
  </si>
  <si>
    <t>8475</t>
  </si>
  <si>
    <t>8480</t>
  </si>
  <si>
    <t>ANDENES</t>
  </si>
  <si>
    <t>ANDØY</t>
  </si>
  <si>
    <t>8481</t>
  </si>
  <si>
    <t>BLEIK</t>
  </si>
  <si>
    <t>8483</t>
  </si>
  <si>
    <t>8484</t>
  </si>
  <si>
    <t>RISØYHAMN</t>
  </si>
  <si>
    <t>8485</t>
  </si>
  <si>
    <t>DVERBERG</t>
  </si>
  <si>
    <t>8488</t>
  </si>
  <si>
    <t>NØSS</t>
  </si>
  <si>
    <t>8489</t>
  </si>
  <si>
    <t>NORDMELA</t>
  </si>
  <si>
    <t>8493</t>
  </si>
  <si>
    <t>8501</t>
  </si>
  <si>
    <t>NARVIK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</si>
  <si>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</si>
  <si>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</si>
  <si>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</si>
  <si>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</si>
  <si>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</si>
  <si>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</si>
  <si>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</si>
  <si>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</si>
  <si>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</si>
  <si>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8512</t>
  </si>
  <si>
    <t>8513</t>
  </si>
  <si>
    <t>ANKENESSTRAND</t>
  </si>
  <si>
    <t>8514</t>
  </si>
  <si>
    <t>8515</t>
  </si>
  <si>
    <t>8516</t>
  </si>
  <si>
    <t>8517</t>
  </si>
  <si>
    <t>8518</t>
  </si>
  <si>
    <t>8520</t>
  </si>
  <si>
    <t>8522</t>
  </si>
  <si>
    <t>BEISFJORD</t>
  </si>
  <si>
    <t>8523</t>
  </si>
  <si>
    <t>ELVEGARD</t>
  </si>
  <si>
    <t>8530</t>
  </si>
  <si>
    <t>BJERKVIK</t>
  </si>
  <si>
    <t>8531</t>
  </si>
  <si>
    <t>8533</t>
  </si>
  <si>
    <t>BOGEN I OFOTEN</t>
  </si>
  <si>
    <t>1853</t>
  </si>
  <si>
    <t>EVENES</t>
  </si>
  <si>
    <t>8534</t>
  </si>
  <si>
    <t>LILAND</t>
  </si>
  <si>
    <t>8535</t>
  </si>
  <si>
    <t>TÅRSTAD</t>
  </si>
  <si>
    <t>8536</t>
  </si>
  <si>
    <t>8539</t>
  </si>
  <si>
    <t>8540</t>
  </si>
  <si>
    <t>BALLANGEN</t>
  </si>
  <si>
    <t>1854</t>
  </si>
  <si>
    <t>8542</t>
  </si>
  <si>
    <t>KJELDEBOTN</t>
  </si>
  <si>
    <t>8543</t>
  </si>
  <si>
    <t>8546</t>
  </si>
  <si>
    <t>8587</t>
  </si>
  <si>
    <t>STORÅ</t>
  </si>
  <si>
    <t>8590</t>
  </si>
  <si>
    <t>KJØPSVIK</t>
  </si>
  <si>
    <t>8591</t>
  </si>
  <si>
    <t>8601</t>
  </si>
  <si>
    <t>MO I RANA</t>
  </si>
  <si>
    <t>1833</t>
  </si>
  <si>
    <t>RANA</t>
  </si>
  <si>
    <t>8602</t>
  </si>
  <si>
    <t>8603</t>
  </si>
  <si>
    <t>8604</t>
  </si>
  <si>
    <t>8605</t>
  </si>
  <si>
    <t>8606</t>
  </si>
  <si>
    <t>8607</t>
  </si>
  <si>
    <t>8608</t>
  </si>
  <si>
    <t>8610</t>
  </si>
  <si>
    <t>8613</t>
  </si>
  <si>
    <t>8614</t>
  </si>
  <si>
    <t>8615</t>
  </si>
  <si>
    <t>SKONSENG</t>
  </si>
  <si>
    <t>8616</t>
  </si>
  <si>
    <t>8617</t>
  </si>
  <si>
    <t>DALSGRENDA</t>
  </si>
  <si>
    <t>8618</t>
  </si>
  <si>
    <t>8622</t>
  </si>
  <si>
    <t>8624</t>
  </si>
  <si>
    <t>8626</t>
  </si>
  <si>
    <t>8629</t>
  </si>
  <si>
    <t>SVARTISDAL</t>
  </si>
  <si>
    <t>8630</t>
  </si>
  <si>
    <t>STORFORSHEI</t>
  </si>
  <si>
    <t>8634</t>
  </si>
  <si>
    <t>8635</t>
  </si>
  <si>
    <t>POLARSIRKELEN</t>
  </si>
  <si>
    <t>8638</t>
  </si>
  <si>
    <t>8640</t>
  </si>
  <si>
    <t>HEMNESBERGET</t>
  </si>
  <si>
    <t>8641</t>
  </si>
  <si>
    <t>8642</t>
  </si>
  <si>
    <t>FINNEIDFJORD</t>
  </si>
  <si>
    <t>8643</t>
  </si>
  <si>
    <t>BJERKA</t>
  </si>
  <si>
    <t>8646</t>
  </si>
  <si>
    <t>KORGEN</t>
  </si>
  <si>
    <t>8647</t>
  </si>
  <si>
    <t>BLEIKVASSLIA</t>
  </si>
  <si>
    <t>8648</t>
  </si>
  <si>
    <t>8651</t>
  </si>
  <si>
    <t>MOSJØEN</t>
  </si>
  <si>
    <t>1824</t>
  </si>
  <si>
    <t>VEFSN</t>
  </si>
  <si>
    <t>8654</t>
  </si>
  <si>
    <t>8655</t>
  </si>
  <si>
    <t>8656</t>
  </si>
  <si>
    <t>8657</t>
  </si>
  <si>
    <t>8658</t>
  </si>
  <si>
    <t>8659</t>
  </si>
  <si>
    <t>8661</t>
  </si>
  <si>
    <t>8663</t>
  </si>
  <si>
    <t>8664</t>
  </si>
  <si>
    <t>8665</t>
  </si>
  <si>
    <t>8672</t>
  </si>
  <si>
    <t>ELSFJORD</t>
  </si>
  <si>
    <t>8680</t>
  </si>
  <si>
    <t>TROFORS</t>
  </si>
  <si>
    <t>GRANE</t>
  </si>
  <si>
    <t>8681</t>
  </si>
  <si>
    <t>8690</t>
  </si>
  <si>
    <t>HATTFJELLDAL</t>
  </si>
  <si>
    <t>1826</t>
  </si>
  <si>
    <t>8691</t>
  </si>
  <si>
    <t>8700</t>
  </si>
  <si>
    <t>NESNA</t>
  </si>
  <si>
    <t>1828</t>
  </si>
  <si>
    <t>8701</t>
  </si>
  <si>
    <t>8720</t>
  </si>
  <si>
    <t>VIKHOLMEN</t>
  </si>
  <si>
    <t>8723</t>
  </si>
  <si>
    <t>HUSBY</t>
  </si>
  <si>
    <t>8724</t>
  </si>
  <si>
    <t>SAURA</t>
  </si>
  <si>
    <t>8725</t>
  </si>
  <si>
    <t>UTSKARPEN</t>
  </si>
  <si>
    <t>8726</t>
  </si>
  <si>
    <t>8730</t>
  </si>
  <si>
    <t>BRATLAND</t>
  </si>
  <si>
    <t>1834</t>
  </si>
  <si>
    <t>LURØY</t>
  </si>
  <si>
    <t>8732</t>
  </si>
  <si>
    <t>ALDRA</t>
  </si>
  <si>
    <t>8733</t>
  </si>
  <si>
    <t>STUVLAND</t>
  </si>
  <si>
    <t>8735</t>
  </si>
  <si>
    <t>STOKKVÅGEN</t>
  </si>
  <si>
    <t>8740</t>
  </si>
  <si>
    <t>NORD-SOLVÆR</t>
  </si>
  <si>
    <t>8742</t>
  </si>
  <si>
    <t>SELVÆR</t>
  </si>
  <si>
    <t>1835</t>
  </si>
  <si>
    <t>TRÆNA</t>
  </si>
  <si>
    <t>8743</t>
  </si>
  <si>
    <t>INDRE KVARØY</t>
  </si>
  <si>
    <t>8750</t>
  </si>
  <si>
    <t>TONNES</t>
  </si>
  <si>
    <t>8752</t>
  </si>
  <si>
    <t>KONSVIKOSEN</t>
  </si>
  <si>
    <t>8753</t>
  </si>
  <si>
    <t>8754</t>
  </si>
  <si>
    <t>ØRESVIK</t>
  </si>
  <si>
    <t>8761</t>
  </si>
  <si>
    <t>SLENESET</t>
  </si>
  <si>
    <t>8762</t>
  </si>
  <si>
    <t>8764</t>
  </si>
  <si>
    <t>LOVUND</t>
  </si>
  <si>
    <t>8766</t>
  </si>
  <si>
    <t>8767</t>
  </si>
  <si>
    <t>8770</t>
  </si>
  <si>
    <t>8800</t>
  </si>
  <si>
    <t>SANDNESSJØEN</t>
  </si>
  <si>
    <t>ALSTAHAUG</t>
  </si>
  <si>
    <t>8801</t>
  </si>
  <si>
    <t>8805</t>
  </si>
  <si>
    <t>8813</t>
  </si>
  <si>
    <t>KOPARDAL</t>
  </si>
  <si>
    <t>DØNNA</t>
  </si>
  <si>
    <t>8820</t>
  </si>
  <si>
    <t>8827</t>
  </si>
  <si>
    <t>8830</t>
  </si>
  <si>
    <t>VANDVE</t>
  </si>
  <si>
    <t>8842</t>
  </si>
  <si>
    <t>BRASØY</t>
  </si>
  <si>
    <t>1818</t>
  </si>
  <si>
    <t>HERØY (N.)</t>
  </si>
  <si>
    <t>8844</t>
  </si>
  <si>
    <t>SANDVÆR</t>
  </si>
  <si>
    <t>8850</t>
  </si>
  <si>
    <t>HERØY</t>
  </si>
  <si>
    <t>8851</t>
  </si>
  <si>
    <t>8852</t>
  </si>
  <si>
    <t>8854</t>
  </si>
  <si>
    <t>AUSTBØ</t>
  </si>
  <si>
    <t>8860</t>
  </si>
  <si>
    <t>TJØTTA</t>
  </si>
  <si>
    <t>8865</t>
  </si>
  <si>
    <t>TRO</t>
  </si>
  <si>
    <t>8870</t>
  </si>
  <si>
    <t>VISTHUS</t>
  </si>
  <si>
    <t>VEVELSTAD</t>
  </si>
  <si>
    <t>8880</t>
  </si>
  <si>
    <t>BÆRØYVÅGEN</t>
  </si>
  <si>
    <t>8883</t>
  </si>
  <si>
    <t>HUSVIKA</t>
  </si>
  <si>
    <t>8890</t>
  </si>
  <si>
    <t>LEIRFJORD</t>
  </si>
  <si>
    <t>1822</t>
  </si>
  <si>
    <t>8891</t>
  </si>
  <si>
    <t>8892</t>
  </si>
  <si>
    <t>SUNDØY</t>
  </si>
  <si>
    <t>8897</t>
  </si>
  <si>
    <t>BARDAL</t>
  </si>
  <si>
    <t>8900</t>
  </si>
  <si>
    <t>BRØNNØYSUND</t>
  </si>
  <si>
    <t>BRØNNØY</t>
  </si>
  <si>
    <t>8901</t>
  </si>
  <si>
    <t>8905</t>
  </si>
  <si>
    <t>8910</t>
  </si>
  <si>
    <t>8920</t>
  </si>
  <si>
    <t>SØMNA</t>
  </si>
  <si>
    <t>8921</t>
  </si>
  <si>
    <t>8922</t>
  </si>
  <si>
    <t>8960</t>
  </si>
  <si>
    <t>HOMMELSTØ</t>
  </si>
  <si>
    <t>8961</t>
  </si>
  <si>
    <t>8976</t>
  </si>
  <si>
    <t>8978</t>
  </si>
  <si>
    <t>HESSTUN</t>
  </si>
  <si>
    <t>8980</t>
  </si>
  <si>
    <t>VEGA</t>
  </si>
  <si>
    <t>8981</t>
  </si>
  <si>
    <t>8985</t>
  </si>
  <si>
    <t>YLVINGEN</t>
  </si>
  <si>
    <t>9006</t>
  </si>
  <si>
    <t>TROMSØ</t>
  </si>
  <si>
    <t>1902</t>
  </si>
  <si>
    <t>9007</t>
  </si>
  <si>
    <t>9008</t>
  </si>
  <si>
    <t>9009</t>
  </si>
  <si>
    <t>9010</t>
  </si>
  <si>
    <t>9011</t>
  </si>
  <si>
    <t>9012</t>
  </si>
  <si>
    <t>9014</t>
  </si>
  <si>
    <t>9016</t>
  </si>
  <si>
    <t>9017</t>
  </si>
  <si>
    <t>9018</t>
  </si>
  <si>
    <t>9019</t>
  </si>
  <si>
    <t>9020</t>
  </si>
  <si>
    <t>TROMSDALEN</t>
  </si>
  <si>
    <t>9022</t>
  </si>
  <si>
    <t>KROKELVDALEN</t>
  </si>
  <si>
    <t>9024</t>
  </si>
  <si>
    <t>TOMASJORD</t>
  </si>
  <si>
    <t>9027</t>
  </si>
  <si>
    <t>RAMFJORDBOTN</t>
  </si>
  <si>
    <t>9030</t>
  </si>
  <si>
    <t>SJURSNES</t>
  </si>
  <si>
    <t>9034</t>
  </si>
  <si>
    <t>OLDERVIK</t>
  </si>
  <si>
    <t>9037</t>
  </si>
  <si>
    <t>9038</t>
  </si>
  <si>
    <t>9040</t>
  </si>
  <si>
    <t>NORDKJOSBOTN</t>
  </si>
  <si>
    <t>1933</t>
  </si>
  <si>
    <t>BALSFJORD</t>
  </si>
  <si>
    <t>9042</t>
  </si>
  <si>
    <t>LAKSVATN</t>
  </si>
  <si>
    <t>9043</t>
  </si>
  <si>
    <t>JØVIK</t>
  </si>
  <si>
    <t>9046</t>
  </si>
  <si>
    <t>OTEREN</t>
  </si>
  <si>
    <t>1939</t>
  </si>
  <si>
    <t>STORFJORD</t>
  </si>
  <si>
    <t>9049</t>
  </si>
  <si>
    <t>9050</t>
  </si>
  <si>
    <t>STORSTEINNES</t>
  </si>
  <si>
    <t>9054</t>
  </si>
  <si>
    <t>MALANGSEIDET</t>
  </si>
  <si>
    <t>9055</t>
  </si>
  <si>
    <t>MEISTERVIK</t>
  </si>
  <si>
    <t>9056</t>
  </si>
  <si>
    <t>MORTENHALS</t>
  </si>
  <si>
    <t>9057</t>
  </si>
  <si>
    <t>VIKRAN</t>
  </si>
  <si>
    <t>9059</t>
  </si>
  <si>
    <t>9060</t>
  </si>
  <si>
    <t>LYNGSEIDET</t>
  </si>
  <si>
    <t>1938</t>
  </si>
  <si>
    <t>LYNGEN</t>
  </si>
  <si>
    <t>9062</t>
  </si>
  <si>
    <t>FURUFLATEN</t>
  </si>
  <si>
    <t>9064</t>
  </si>
  <si>
    <t>SVENSBY</t>
  </si>
  <si>
    <t>9068</t>
  </si>
  <si>
    <t>NORD-LENANGEN</t>
  </si>
  <si>
    <t>9069</t>
  </si>
  <si>
    <t>9100</t>
  </si>
  <si>
    <t>KVALØYSLETTA</t>
  </si>
  <si>
    <t>9103</t>
  </si>
  <si>
    <t>SKULSFJORD</t>
  </si>
  <si>
    <t>9106</t>
  </si>
  <si>
    <t>STRAUMSBUKTA</t>
  </si>
  <si>
    <t>9107</t>
  </si>
  <si>
    <t>TROMVIK</t>
  </si>
  <si>
    <t>9110</t>
  </si>
  <si>
    <t>SOMMARØY</t>
  </si>
  <si>
    <t>9118</t>
  </si>
  <si>
    <t>BRENSHOLMEN</t>
  </si>
  <si>
    <t>9119</t>
  </si>
  <si>
    <t>9120</t>
  </si>
  <si>
    <t>VENGSØY</t>
  </si>
  <si>
    <t>9128</t>
  </si>
  <si>
    <t>TUSSØY</t>
  </si>
  <si>
    <t>9130</t>
  </si>
  <si>
    <t>HANSNES</t>
  </si>
  <si>
    <t>1936</t>
  </si>
  <si>
    <t>KARLSØY</t>
  </si>
  <si>
    <t>9131</t>
  </si>
  <si>
    <t>KÅRVIK</t>
  </si>
  <si>
    <t>9132</t>
  </si>
  <si>
    <t>STAKKVIK</t>
  </si>
  <si>
    <t>9134</t>
  </si>
  <si>
    <t>9135</t>
  </si>
  <si>
    <t>VANNVÅG</t>
  </si>
  <si>
    <t>9136</t>
  </si>
  <si>
    <t>VANNAREID</t>
  </si>
  <si>
    <t>9137</t>
  </si>
  <si>
    <t>9138</t>
  </si>
  <si>
    <t>9140</t>
  </si>
  <si>
    <t>REBBENES</t>
  </si>
  <si>
    <t>9141</t>
  </si>
  <si>
    <t>MJØLVIK</t>
  </si>
  <si>
    <t>9142</t>
  </si>
  <si>
    <t>SKIBOTN</t>
  </si>
  <si>
    <t>9143</t>
  </si>
  <si>
    <t>9144</t>
  </si>
  <si>
    <t>SAMUELSBERG</t>
  </si>
  <si>
    <t>GÁIVUOTNA KÅFJORD</t>
  </si>
  <si>
    <t>9146</t>
  </si>
  <si>
    <t>OLDERDALEN</t>
  </si>
  <si>
    <t>9147</t>
  </si>
  <si>
    <t>BIRTAVARRE</t>
  </si>
  <si>
    <t>9148</t>
  </si>
  <si>
    <t>9151</t>
  </si>
  <si>
    <t>STORSLETT</t>
  </si>
  <si>
    <t>1942</t>
  </si>
  <si>
    <t>NORDREISA</t>
  </si>
  <si>
    <t>9152</t>
  </si>
  <si>
    <t>SØRKJOSEN</t>
  </si>
  <si>
    <t>9153</t>
  </si>
  <si>
    <t>ROTSUND</t>
  </si>
  <si>
    <t>9156</t>
  </si>
  <si>
    <t>9159</t>
  </si>
  <si>
    <t>HAVNNES</t>
  </si>
  <si>
    <t>9161</t>
  </si>
  <si>
    <t>BURFJORD</t>
  </si>
  <si>
    <t>1943</t>
  </si>
  <si>
    <t>KVÆNANGEN</t>
  </si>
  <si>
    <t>9162</t>
  </si>
  <si>
    <t>SØRSTRAUMEN</t>
  </si>
  <si>
    <t>9163</t>
  </si>
  <si>
    <t>JØKELFJORD</t>
  </si>
  <si>
    <t>9164</t>
  </si>
  <si>
    <t>KVÆNANGSFJELLET</t>
  </si>
  <si>
    <t>9169</t>
  </si>
  <si>
    <t>9170</t>
  </si>
  <si>
    <t>LONGYEARBYEN</t>
  </si>
  <si>
    <t>2111</t>
  </si>
  <si>
    <t>SPITSBERGEN</t>
  </si>
  <si>
    <t>9171</t>
  </si>
  <si>
    <t>9173</t>
  </si>
  <si>
    <t>NY-ÅLESUND</t>
  </si>
  <si>
    <t>9174</t>
  </si>
  <si>
    <t>HOPEN</t>
  </si>
  <si>
    <t>2131</t>
  </si>
  <si>
    <t>9175</t>
  </si>
  <si>
    <t>SVEAGRUVA</t>
  </si>
  <si>
    <t>9176</t>
  </si>
  <si>
    <t>BJØRNØYA</t>
  </si>
  <si>
    <t>2121</t>
  </si>
  <si>
    <t>9178</t>
  </si>
  <si>
    <t>BARENTSBURG</t>
  </si>
  <si>
    <t>9180</t>
  </si>
  <si>
    <t>SKJERVØY</t>
  </si>
  <si>
    <t>9181</t>
  </si>
  <si>
    <t>HAMNEIDET</t>
  </si>
  <si>
    <t>9182</t>
  </si>
  <si>
    <t>SEGLVIK</t>
  </si>
  <si>
    <t>9184</t>
  </si>
  <si>
    <t>REINFJORD</t>
  </si>
  <si>
    <t>9185</t>
  </si>
  <si>
    <t>SPILDRA</t>
  </si>
  <si>
    <t>9186</t>
  </si>
  <si>
    <t>ANDSNES</t>
  </si>
  <si>
    <t>9187</t>
  </si>
  <si>
    <t>VALANHAMN</t>
  </si>
  <si>
    <t>9189</t>
  </si>
  <si>
    <t>9190</t>
  </si>
  <si>
    <t>AKKARVIK</t>
  </si>
  <si>
    <t>9192</t>
  </si>
  <si>
    <t>ARNØYHAMN</t>
  </si>
  <si>
    <t>9193</t>
  </si>
  <si>
    <t>NIKKEBY</t>
  </si>
  <si>
    <t>9194</t>
  </si>
  <si>
    <t>LAUKSLETTA</t>
  </si>
  <si>
    <t>9195</t>
  </si>
  <si>
    <t>ÅRVIKSAND</t>
  </si>
  <si>
    <t>9197</t>
  </si>
  <si>
    <t>ULØYBUKT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</si>
  <si>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</si>
  <si>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</si>
  <si>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</si>
  <si>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</si>
  <si>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</si>
  <si>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</si>
  <si>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</si>
  <si>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</si>
  <si>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</si>
  <si>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</si>
  <si>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</si>
  <si>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</si>
  <si>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</si>
  <si>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</si>
  <si>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</si>
  <si>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</si>
  <si>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</si>
  <si>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</si>
  <si>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</si>
  <si>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</si>
  <si>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</si>
  <si>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</si>
  <si>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</si>
  <si>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</si>
  <si>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</si>
  <si>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</si>
  <si>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</si>
  <si>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</si>
  <si>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</si>
  <si>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</si>
  <si>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</si>
  <si>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</si>
  <si>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</si>
  <si>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</si>
  <si>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</si>
  <si>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</si>
  <si>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</si>
  <si>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9290</t>
  </si>
  <si>
    <t>9291</t>
  </si>
  <si>
    <t>9292</t>
  </si>
  <si>
    <t>9293</t>
  </si>
  <si>
    <t>9294</t>
  </si>
  <si>
    <t>9296</t>
  </si>
  <si>
    <t>9297</t>
  </si>
  <si>
    <t>9298</t>
  </si>
  <si>
    <t>9299</t>
  </si>
  <si>
    <t>9300</t>
  </si>
  <si>
    <t>FINNSNES</t>
  </si>
  <si>
    <t>1931</t>
  </si>
  <si>
    <t>LENVIK</t>
  </si>
  <si>
    <t>9302</t>
  </si>
  <si>
    <t>ROSSFJORDSTRAUMEN</t>
  </si>
  <si>
    <t>9303</t>
  </si>
  <si>
    <t>SILSAND</t>
  </si>
  <si>
    <t>9304</t>
  </si>
  <si>
    <t>VANGSVIK</t>
  </si>
  <si>
    <t>9305</t>
  </si>
  <si>
    <t>9306</t>
  </si>
  <si>
    <t>9310</t>
  </si>
  <si>
    <t>SØRREISA</t>
  </si>
  <si>
    <t>9311</t>
  </si>
  <si>
    <t>BRØSTADBOTN</t>
  </si>
  <si>
    <t>1926</t>
  </si>
  <si>
    <t>DYRØY</t>
  </si>
  <si>
    <t>9315</t>
  </si>
  <si>
    <t>9316</t>
  </si>
  <si>
    <t>9321</t>
  </si>
  <si>
    <t>MOEN</t>
  </si>
  <si>
    <t>1924</t>
  </si>
  <si>
    <t>MÅLSELV</t>
  </si>
  <si>
    <t>9322</t>
  </si>
  <si>
    <t>KARLSTAD</t>
  </si>
  <si>
    <t>9325</t>
  </si>
  <si>
    <t>BARDUFOSS</t>
  </si>
  <si>
    <t>9326</t>
  </si>
  <si>
    <t>9329</t>
  </si>
  <si>
    <t>9334</t>
  </si>
  <si>
    <t>ØVERBYGD</t>
  </si>
  <si>
    <t>9335</t>
  </si>
  <si>
    <t>9336</t>
  </si>
  <si>
    <t>RUNDHAUG</t>
  </si>
  <si>
    <t>9350</t>
  </si>
  <si>
    <t>SJØVEGAN</t>
  </si>
  <si>
    <t>SALANGEN</t>
  </si>
  <si>
    <t>9355</t>
  </si>
  <si>
    <t>9357</t>
  </si>
  <si>
    <t>TENNEVOLL</t>
  </si>
  <si>
    <t>LAVANGEN</t>
  </si>
  <si>
    <t>9358</t>
  </si>
  <si>
    <t>9360</t>
  </si>
  <si>
    <t>BARDU</t>
  </si>
  <si>
    <t>1922</t>
  </si>
  <si>
    <t>9365</t>
  </si>
  <si>
    <t>9370</t>
  </si>
  <si>
    <t>9372</t>
  </si>
  <si>
    <t>GIBOSTAD</t>
  </si>
  <si>
    <t>9373</t>
  </si>
  <si>
    <t>BOTNHAMN</t>
  </si>
  <si>
    <t>9376</t>
  </si>
  <si>
    <t>SKATVIK</t>
  </si>
  <si>
    <t>9379</t>
  </si>
  <si>
    <t>GRYLLEFJORD</t>
  </si>
  <si>
    <t>1928</t>
  </si>
  <si>
    <t>TORSKEN</t>
  </si>
  <si>
    <t>9380</t>
  </si>
  <si>
    <t>9381</t>
  </si>
  <si>
    <t>9382</t>
  </si>
  <si>
    <t>9384</t>
  </si>
  <si>
    <t>SKALAND</t>
  </si>
  <si>
    <t>BERG</t>
  </si>
  <si>
    <t>9385</t>
  </si>
  <si>
    <t>9386</t>
  </si>
  <si>
    <t>SENJAHOPEN</t>
  </si>
  <si>
    <t>9387</t>
  </si>
  <si>
    <t>9388</t>
  </si>
  <si>
    <t>FJORDGARD</t>
  </si>
  <si>
    <t>9389</t>
  </si>
  <si>
    <t>HUSØY I SENJA</t>
  </si>
  <si>
    <t>9391</t>
  </si>
  <si>
    <t>STONGLANDSEIDET</t>
  </si>
  <si>
    <t>9392</t>
  </si>
  <si>
    <t>9393</t>
  </si>
  <si>
    <t>FLAKSTADVÅG</t>
  </si>
  <si>
    <t>9395</t>
  </si>
  <si>
    <t>KALDFARNES</t>
  </si>
  <si>
    <t>9402</t>
  </si>
  <si>
    <t>HARSTAD</t>
  </si>
  <si>
    <t>9403</t>
  </si>
  <si>
    <t>9404</t>
  </si>
  <si>
    <t>9405</t>
  </si>
  <si>
    <t>9406</t>
  </si>
  <si>
    <t>9407</t>
  </si>
  <si>
    <t>9408</t>
  </si>
  <si>
    <t>9409</t>
  </si>
  <si>
    <t>9411</t>
  </si>
  <si>
    <t>9414</t>
  </si>
  <si>
    <t>9415</t>
  </si>
  <si>
    <t>9419</t>
  </si>
  <si>
    <t>SØRVIK</t>
  </si>
  <si>
    <t>9420</t>
  </si>
  <si>
    <t>LUNDENES</t>
  </si>
  <si>
    <t>9423</t>
  </si>
  <si>
    <t>GRØTAVÆR</t>
  </si>
  <si>
    <t>9424</t>
  </si>
  <si>
    <t>KJØTTA</t>
  </si>
  <si>
    <t>9425</t>
  </si>
  <si>
    <t>SANDSØY</t>
  </si>
  <si>
    <t>1915</t>
  </si>
  <si>
    <t>BJARKØY</t>
  </si>
  <si>
    <t>9426</t>
  </si>
  <si>
    <t>9427</t>
  </si>
  <si>
    <t>MELØYVÆR</t>
  </si>
  <si>
    <t>9430</t>
  </si>
  <si>
    <t>SANDTORG</t>
  </si>
  <si>
    <t>9436</t>
  </si>
  <si>
    <t>KONGSVIK</t>
  </si>
  <si>
    <t>1852</t>
  </si>
  <si>
    <t>TJELDSUND</t>
  </si>
  <si>
    <t>9439</t>
  </si>
  <si>
    <t>EVENSKJER</t>
  </si>
  <si>
    <t>1913</t>
  </si>
  <si>
    <t>SKÅNLAND</t>
  </si>
  <si>
    <t>9440</t>
  </si>
  <si>
    <t>9441</t>
  </si>
  <si>
    <t>FJELLDAL</t>
  </si>
  <si>
    <t>9442</t>
  </si>
  <si>
    <t>RAMSUND</t>
  </si>
  <si>
    <t>9443</t>
  </si>
  <si>
    <t>MYKLEBOSTAD</t>
  </si>
  <si>
    <t>9444</t>
  </si>
  <si>
    <t>HOL I TJELDSUND</t>
  </si>
  <si>
    <t>9445</t>
  </si>
  <si>
    <t>TOVIK</t>
  </si>
  <si>
    <t>9446</t>
  </si>
  <si>
    <t>GROVFJORD</t>
  </si>
  <si>
    <t>9447</t>
  </si>
  <si>
    <t>9448</t>
  </si>
  <si>
    <t>9450</t>
  </si>
  <si>
    <t>HAMNVIK</t>
  </si>
  <si>
    <t>1917</t>
  </si>
  <si>
    <t>IBESTAD</t>
  </si>
  <si>
    <t>9451</t>
  </si>
  <si>
    <t>9453</t>
  </si>
  <si>
    <t>KRÅKRØHAMN</t>
  </si>
  <si>
    <t>9454</t>
  </si>
  <si>
    <t>ÅNSTAD</t>
  </si>
  <si>
    <t>9455</t>
  </si>
  <si>
    <t>ENGENES</t>
  </si>
  <si>
    <t>9470</t>
  </si>
  <si>
    <t>GRATANGEN</t>
  </si>
  <si>
    <t>1919</t>
  </si>
  <si>
    <t>9471</t>
  </si>
  <si>
    <t>9475</t>
  </si>
  <si>
    <t>BORKENES</t>
  </si>
  <si>
    <t>9476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</si>
  <si>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</si>
  <si>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</si>
  <si>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</si>
  <si>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</si>
  <si>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</si>
  <si>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</si>
  <si>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</si>
  <si>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</si>
  <si>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</si>
  <si>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</si>
  <si>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</si>
  <si>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9496</t>
  </si>
  <si>
    <t>9497</t>
  </si>
  <si>
    <t>9498</t>
  </si>
  <si>
    <t>9499</t>
  </si>
  <si>
    <t>9501</t>
  </si>
  <si>
    <t>ALTA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</si>
  <si>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</si>
  <si>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</si>
  <si>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</si>
  <si>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</si>
  <si>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</si>
  <si>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</si>
  <si>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</si>
  <si>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</si>
  <si>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</si>
  <si>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</si>
  <si>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</si>
  <si>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</si>
  <si>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</si>
  <si>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</si>
  <si>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</si>
  <si>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</si>
  <si>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</si>
  <si>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</si>
  <si>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KVIBY</t>
  </si>
  <si>
    <t>9520</t>
  </si>
  <si>
    <t>KAUTOKEINO</t>
  </si>
  <si>
    <t>GUOVDAGEAIDNU KAUTOKEINO</t>
  </si>
  <si>
    <t>9521</t>
  </si>
  <si>
    <t>9525</t>
  </si>
  <si>
    <t>MAZE</t>
  </si>
  <si>
    <t>9526</t>
  </si>
  <si>
    <t>SUOLOVUOPMI</t>
  </si>
  <si>
    <t>9531</t>
  </si>
  <si>
    <t>KVALFJORD</t>
  </si>
  <si>
    <t>9532</t>
  </si>
  <si>
    <t>HAKKSTABBEN</t>
  </si>
  <si>
    <t>9533</t>
  </si>
  <si>
    <t>KONGSHUS</t>
  </si>
  <si>
    <t>9536</t>
  </si>
  <si>
    <t>KORSFJORDEN</t>
  </si>
  <si>
    <t>9540</t>
  </si>
  <si>
    <t>TALVIK</t>
  </si>
  <si>
    <t>9545</t>
  </si>
  <si>
    <t>LANGFJORDBOTN</t>
  </si>
  <si>
    <t>9550</t>
  </si>
  <si>
    <t>ØKSFJORD</t>
  </si>
  <si>
    <t>LOPPA</t>
  </si>
  <si>
    <t>9551</t>
  </si>
  <si>
    <t>9580</t>
  </si>
  <si>
    <t>BERGSFJORD</t>
  </si>
  <si>
    <t>9582</t>
  </si>
  <si>
    <t>NUVSVÅG</t>
  </si>
  <si>
    <t>9583</t>
  </si>
  <si>
    <t>LANGFJORDHAMN</t>
  </si>
  <si>
    <t>9584</t>
  </si>
  <si>
    <t>SØR-TVERRFJORD</t>
  </si>
  <si>
    <t>9585</t>
  </si>
  <si>
    <t>SANDLAND</t>
  </si>
  <si>
    <t>9586</t>
  </si>
  <si>
    <t>9587</t>
  </si>
  <si>
    <t>SKAVNAKK</t>
  </si>
  <si>
    <t>9590</t>
  </si>
  <si>
    <t>HASVIK</t>
  </si>
  <si>
    <t>9593</t>
  </si>
  <si>
    <t>BREIVIKBOTN</t>
  </si>
  <si>
    <t>9595</t>
  </si>
  <si>
    <t>SØRVÆR</t>
  </si>
  <si>
    <t>9600</t>
  </si>
  <si>
    <t>HAMMERFEST</t>
  </si>
  <si>
    <t>9609</t>
  </si>
  <si>
    <t>NORDRE SEILAND</t>
  </si>
  <si>
    <t>9610</t>
  </si>
  <si>
    <t>RYPEFJORD</t>
  </si>
  <si>
    <t>9613</t>
  </si>
  <si>
    <t>9615</t>
  </si>
  <si>
    <t>9616</t>
  </si>
  <si>
    <t>9620</t>
  </si>
  <si>
    <t>KVALSUND</t>
  </si>
  <si>
    <t>2017</t>
  </si>
  <si>
    <t>9621</t>
  </si>
  <si>
    <t>9624</t>
  </si>
  <si>
    <t>REVSNESHAMN</t>
  </si>
  <si>
    <t>9650</t>
  </si>
  <si>
    <t>AKKARFJORD</t>
  </si>
  <si>
    <t>9653</t>
  </si>
  <si>
    <t>HELLEFJORD</t>
  </si>
  <si>
    <t>9657</t>
  </si>
  <si>
    <t>KÅRHAMN</t>
  </si>
  <si>
    <t>9664</t>
  </si>
  <si>
    <t>SANDØYBOTN</t>
  </si>
  <si>
    <t>9670</t>
  </si>
  <si>
    <t>TUFJORD</t>
  </si>
  <si>
    <t>2018</t>
  </si>
  <si>
    <t>MÅSØY</t>
  </si>
  <si>
    <t>9672</t>
  </si>
  <si>
    <t>INGØY</t>
  </si>
  <si>
    <t>9690</t>
  </si>
  <si>
    <t>HAVØYSUND</t>
  </si>
  <si>
    <t>9691</t>
  </si>
  <si>
    <t>9692</t>
  </si>
  <si>
    <t>9700</t>
  </si>
  <si>
    <t>LAKSELV</t>
  </si>
  <si>
    <t>PORSANGER PORSÁNGU PORSANKI</t>
  </si>
  <si>
    <t>9709</t>
  </si>
  <si>
    <t>PORSANGMOEN</t>
  </si>
  <si>
    <t>9710</t>
  </si>
  <si>
    <t>INDRE BILLEFJORD</t>
  </si>
  <si>
    <t>9711</t>
  </si>
  <si>
    <t>9712</t>
  </si>
  <si>
    <t>9713</t>
  </si>
  <si>
    <t>RUSSENES</t>
  </si>
  <si>
    <t>9714</t>
  </si>
  <si>
    <t>SNEFJORD</t>
  </si>
  <si>
    <t>9715</t>
  </si>
  <si>
    <t>KOKELV</t>
  </si>
  <si>
    <t>9716</t>
  </si>
  <si>
    <t>BØRSELV</t>
  </si>
  <si>
    <t>9717</t>
  </si>
  <si>
    <t>VEIDNESKLUBBEN</t>
  </si>
  <si>
    <t>LEBESBY</t>
  </si>
  <si>
    <t>9722</t>
  </si>
  <si>
    <t>SKOGANVARRE</t>
  </si>
  <si>
    <t>9730</t>
  </si>
  <si>
    <t>KARASJOK</t>
  </si>
  <si>
    <t>KARASJOHKA KARASJOK</t>
  </si>
  <si>
    <t>9735</t>
  </si>
  <si>
    <t>9740</t>
  </si>
  <si>
    <t>9742</t>
  </si>
  <si>
    <t>KUNES</t>
  </si>
  <si>
    <t>9750</t>
  </si>
  <si>
    <t>HONNINGSVÅG</t>
  </si>
  <si>
    <t>NORDKAPP</t>
  </si>
  <si>
    <t>9751</t>
  </si>
  <si>
    <t>9755</t>
  </si>
  <si>
    <t>9760</t>
  </si>
  <si>
    <t>NORDVÅGEN</t>
  </si>
  <si>
    <t>9763</t>
  </si>
  <si>
    <t>SKARSVÅG</t>
  </si>
  <si>
    <t>9764</t>
  </si>
  <si>
    <t>9765</t>
  </si>
  <si>
    <t>GJESVÆR</t>
  </si>
  <si>
    <t>9768</t>
  </si>
  <si>
    <t>REPVÅG</t>
  </si>
  <si>
    <t>9770</t>
  </si>
  <si>
    <t>MEHAMN</t>
  </si>
  <si>
    <t>2023</t>
  </si>
  <si>
    <t>GAMVIK</t>
  </si>
  <si>
    <t>9771</t>
  </si>
  <si>
    <t>SKJÅNES</t>
  </si>
  <si>
    <t>9772</t>
  </si>
  <si>
    <t>LANGFJORDNES</t>
  </si>
  <si>
    <t>9773</t>
  </si>
  <si>
    <t>NERVEI</t>
  </si>
  <si>
    <t>9775</t>
  </si>
  <si>
    <t>9782</t>
  </si>
  <si>
    <t>DYFJORD</t>
  </si>
  <si>
    <t>9783</t>
  </si>
  <si>
    <t>NORDMANNSET I LAKSEFJORD</t>
  </si>
  <si>
    <t>9790</t>
  </si>
  <si>
    <t>KJØLLEFJORD</t>
  </si>
  <si>
    <t>9800</t>
  </si>
  <si>
    <t>VADSØ</t>
  </si>
  <si>
    <t>9802</t>
  </si>
  <si>
    <t>VESTRE JAKOBSELV</t>
  </si>
  <si>
    <t>9810</t>
  </si>
  <si>
    <t>9811</t>
  </si>
  <si>
    <t>9815</t>
  </si>
  <si>
    <t>9820</t>
  </si>
  <si>
    <t>VARANGERBOTN</t>
  </si>
  <si>
    <t>UNJARGGA NESSEBY</t>
  </si>
  <si>
    <t>9826</t>
  </si>
  <si>
    <t>SIRMA</t>
  </si>
  <si>
    <t>DEATNU TANA</t>
  </si>
  <si>
    <t>9840</t>
  </si>
  <si>
    <t>9845</t>
  </si>
  <si>
    <t>TANA</t>
  </si>
  <si>
    <t>9846</t>
  </si>
  <si>
    <t>9900</t>
  </si>
  <si>
    <t>KIRKENES</t>
  </si>
  <si>
    <t>SØR-VARANGER</t>
  </si>
  <si>
    <t>9910</t>
  </si>
  <si>
    <t>BJØRNEVATN</t>
  </si>
  <si>
    <t>9912</t>
  </si>
  <si>
    <t>HESSENG</t>
  </si>
  <si>
    <t>9914</t>
  </si>
  <si>
    <t>9915</t>
  </si>
  <si>
    <t>9916</t>
  </si>
  <si>
    <t>9917</t>
  </si>
  <si>
    <t>9925</t>
  </si>
  <si>
    <t>SVANVIK</t>
  </si>
  <si>
    <t>9930</t>
  </si>
  <si>
    <t>NEIDEN</t>
  </si>
  <si>
    <t>9934</t>
  </si>
  <si>
    <t>BUGØYFJORD</t>
  </si>
  <si>
    <t>9935</t>
  </si>
  <si>
    <t>BUGØYNES</t>
  </si>
  <si>
    <t>9950</t>
  </si>
  <si>
    <t>VARDØ</t>
  </si>
  <si>
    <t>2002</t>
  </si>
  <si>
    <t>9951</t>
  </si>
  <si>
    <t>9960</t>
  </si>
  <si>
    <t>KIBERG</t>
  </si>
  <si>
    <t>9980</t>
  </si>
  <si>
    <t>BERLEVÅG</t>
  </si>
  <si>
    <t>9981</t>
  </si>
  <si>
    <t>9982</t>
  </si>
  <si>
    <t>KONGSFJORD</t>
  </si>
  <si>
    <t>9990</t>
  </si>
  <si>
    <t>BÅTSFJORD</t>
  </si>
  <si>
    <t>2028</t>
  </si>
  <si>
    <t>9991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</si>
  <si>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</si>
  <si>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</si>
  <si>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</si>
  <si>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</si>
  <si>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</si>
  <si>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</si>
  <si>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</si>
  <si>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</si>
  <si>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</si>
  <si>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</si>
  <si>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</si>
  <si>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</si>
  <si>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</si>
  <si>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</si>
  <si>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</si>
  <si>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</si>
  <si>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</si>
  <si>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KODAL</t>
  </si>
  <si>
    <t>3244</t>
  </si>
  <si>
    <t>3245</t>
  </si>
  <si>
    <t>3246</t>
  </si>
  <si>
    <t>3247</t>
  </si>
  <si>
    <t>3248</t>
  </si>
  <si>
    <t>3249</t>
  </si>
  <si>
    <t>3251</t>
  </si>
  <si>
    <t>LARVIK</t>
  </si>
  <si>
    <t>0709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</si>
  <si>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</si>
  <si>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</si>
  <si>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</si>
  <si>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</si>
  <si>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</si>
  <si>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</si>
  <si>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</si>
  <si>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</si>
  <si>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</si>
  <si>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</si>
  <si>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</si>
  <si>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</si>
  <si>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</si>
  <si>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</si>
  <si>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3267</t>
  </si>
  <si>
    <t>3268</t>
  </si>
  <si>
    <t>3269</t>
  </si>
  <si>
    <t>3270</t>
  </si>
  <si>
    <t>3271</t>
  </si>
  <si>
    <t>3274</t>
  </si>
  <si>
    <t>3275</t>
  </si>
  <si>
    <t>SVARSTAD</t>
  </si>
  <si>
    <t>0728</t>
  </si>
  <si>
    <t>LARDAL</t>
  </si>
  <si>
    <t>3276</t>
  </si>
  <si>
    <t>3277</t>
  </si>
  <si>
    <t>STEINSHOLT</t>
  </si>
  <si>
    <t>3280</t>
  </si>
  <si>
    <t>TJODALYNG</t>
  </si>
  <si>
    <t>3281</t>
  </si>
  <si>
    <t>3282</t>
  </si>
  <si>
    <t>KVELDE</t>
  </si>
  <si>
    <t>3284</t>
  </si>
  <si>
    <t>3285</t>
  </si>
  <si>
    <t>3290</t>
  </si>
  <si>
    <t>STAVERN</t>
  </si>
  <si>
    <t>3291</t>
  </si>
  <si>
    <t>3292</t>
  </si>
  <si>
    <t>3294</t>
  </si>
  <si>
    <t>1064</t>
  </si>
  <si>
    <t>1065</t>
  </si>
  <si>
    <t>1067</t>
  </si>
  <si>
    <t>1068</t>
  </si>
  <si>
    <t>1069</t>
  </si>
  <si>
    <t>1071</t>
  </si>
  <si>
    <t>1081</t>
  </si>
  <si>
    <t>1083</t>
  </si>
  <si>
    <t>1084</t>
  </si>
  <si>
    <t>1086</t>
  </si>
  <si>
    <t>1087</t>
  </si>
  <si>
    <t>1088</t>
  </si>
  <si>
    <t>1089</t>
  </si>
  <si>
    <t>1101</t>
  </si>
  <si>
    <t>1109</t>
  </si>
  <si>
    <t>1112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</si>
  <si>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</si>
  <si>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</si>
  <si>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</si>
  <si>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</si>
  <si>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</si>
  <si>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</si>
  <si>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</si>
  <si>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</si>
  <si>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</si>
  <si>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</si>
  <si>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</si>
  <si>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</si>
  <si>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</si>
  <si>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</si>
  <si>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</si>
  <si>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</si>
  <si>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</si>
  <si>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</si>
  <si>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</si>
  <si>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</si>
  <si>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</si>
  <si>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1176</t>
  </si>
  <si>
    <t>1177</t>
  </si>
  <si>
    <t>1178</t>
  </si>
  <si>
    <t>1179</t>
  </si>
  <si>
    <t>1181</t>
  </si>
  <si>
    <t>1182</t>
  </si>
  <si>
    <t>1184</t>
  </si>
  <si>
    <t>1185</t>
  </si>
  <si>
    <t>1187</t>
  </si>
  <si>
    <t>1188</t>
  </si>
  <si>
    <t>1189</t>
  </si>
  <si>
    <t>1201</t>
  </si>
  <si>
    <t>1202</t>
  </si>
  <si>
    <t>1203</t>
  </si>
  <si>
    <t>1204</t>
  </si>
  <si>
    <t>1205</t>
  </si>
  <si>
    <t>1207</t>
  </si>
  <si>
    <t>1214</t>
  </si>
  <si>
    <t>1215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</si>
  <si>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</si>
  <si>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</si>
  <si>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</si>
  <si>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</si>
  <si>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</si>
  <si>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</si>
  <si>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</si>
  <si>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</si>
  <si>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</si>
  <si>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</si>
  <si>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1262</t>
  </si>
  <si>
    <t>1263</t>
  </si>
  <si>
    <t>1266</t>
  </si>
  <si>
    <t>1270</t>
  </si>
  <si>
    <t>1271</t>
  </si>
  <si>
    <t>1272</t>
  </si>
  <si>
    <t>1273</t>
  </si>
  <si>
    <t>1274</t>
  </si>
  <si>
    <t>1275</t>
  </si>
  <si>
    <t>1277</t>
  </si>
  <si>
    <t>1278</t>
  </si>
  <si>
    <t>1279</t>
  </si>
  <si>
    <t>1281</t>
  </si>
  <si>
    <t>1283</t>
  </si>
  <si>
    <t>1284</t>
  </si>
  <si>
    <t>1285</t>
  </si>
  <si>
    <t>1286</t>
  </si>
  <si>
    <t>1290</t>
  </si>
  <si>
    <t>1291</t>
  </si>
  <si>
    <t>1294</t>
  </si>
  <si>
    <t>1295</t>
  </si>
  <si>
    <t>1300</t>
  </si>
  <si>
    <t>SANDVIKA</t>
  </si>
  <si>
    <t>0219</t>
  </si>
  <si>
    <t>BÆRUM</t>
  </si>
  <si>
    <t>1301</t>
  </si>
  <si>
    <t>1302</t>
  </si>
  <si>
    <t>1303</t>
  </si>
  <si>
    <t>1304</t>
  </si>
  <si>
    <t>1305</t>
  </si>
  <si>
    <t>HASLUM</t>
  </si>
  <si>
    <t>1306</t>
  </si>
  <si>
    <t>BÆRUM POSTTERMINAL</t>
  </si>
  <si>
    <t>1309</t>
  </si>
  <si>
    <t>RUD</t>
  </si>
  <si>
    <t>1311</t>
  </si>
  <si>
    <t>KUNSTSENTRET HØVIKODDEN</t>
  </si>
  <si>
    <t>1312</t>
  </si>
  <si>
    <t>SLEPENDEN</t>
  </si>
  <si>
    <t>1313</t>
  </si>
  <si>
    <t>VØYENENGA</t>
  </si>
  <si>
    <t>1314</t>
  </si>
  <si>
    <t>1316</t>
  </si>
  <si>
    <t>EIKSMARKA</t>
  </si>
  <si>
    <t>1317</t>
  </si>
  <si>
    <t>BÆRUMS VERK</t>
  </si>
  <si>
    <t>1318</t>
  </si>
  <si>
    <t>BEKKESTUA</t>
  </si>
  <si>
    <t>1319</t>
  </si>
  <si>
    <t>1321</t>
  </si>
  <si>
    <t>STABEKK</t>
  </si>
  <si>
    <t>1322</t>
  </si>
  <si>
    <t>HØVIK</t>
  </si>
  <si>
    <t>1323</t>
  </si>
  <si>
    <t>1324</t>
  </si>
  <si>
    <t>LYSAKER</t>
  </si>
  <si>
    <t>3513</t>
  </si>
  <si>
    <t>3514</t>
  </si>
  <si>
    <t>3515</t>
  </si>
  <si>
    <t>3516</t>
  </si>
  <si>
    <t>3517</t>
  </si>
  <si>
    <t>3518</t>
  </si>
  <si>
    <t>3519</t>
  </si>
  <si>
    <t>3520</t>
  </si>
  <si>
    <t>JEVNAKER</t>
  </si>
  <si>
    <t>0532</t>
  </si>
  <si>
    <t>3521</t>
  </si>
  <si>
    <t>3522</t>
  </si>
  <si>
    <t>BJONEROA</t>
  </si>
  <si>
    <t>3523</t>
  </si>
  <si>
    <t>NES I ÅDAL</t>
  </si>
  <si>
    <t>3524</t>
  </si>
  <si>
    <t>3525</t>
  </si>
  <si>
    <t>HALLINGBY</t>
  </si>
  <si>
    <t>3526</t>
  </si>
  <si>
    <t>3528</t>
  </si>
  <si>
    <t>HEDALEN</t>
  </si>
  <si>
    <t>3529</t>
  </si>
  <si>
    <t>RØYSE</t>
  </si>
  <si>
    <t>HOLE</t>
  </si>
  <si>
    <t>3530</t>
  </si>
  <si>
    <t>3531</t>
  </si>
  <si>
    <t>KROKKLEIVA</t>
  </si>
  <si>
    <t>3533</t>
  </si>
  <si>
    <t>TYRISTRAND</t>
  </si>
  <si>
    <t>3534</t>
  </si>
  <si>
    <t>SOKNA</t>
  </si>
  <si>
    <t>3535</t>
  </si>
  <si>
    <t>KRØDEREN</t>
  </si>
  <si>
    <t>KRØDSHERAD</t>
  </si>
  <si>
    <t>3536</t>
  </si>
  <si>
    <t>NORESUND</t>
  </si>
  <si>
    <t>3537</t>
  </si>
  <si>
    <t>3538</t>
  </si>
  <si>
    <t>SOLLIHØGDA</t>
  </si>
  <si>
    <t>3539</t>
  </si>
  <si>
    <t>FLÅ</t>
  </si>
  <si>
    <t>0615</t>
  </si>
  <si>
    <t>3540</t>
  </si>
  <si>
    <t>NESBYEN</t>
  </si>
  <si>
    <t>3541</t>
  </si>
  <si>
    <t>3550</t>
  </si>
  <si>
    <t>GOL</t>
  </si>
  <si>
    <t>3551</t>
  </si>
  <si>
    <t>3560</t>
  </si>
  <si>
    <t>HEMSEDAL</t>
  </si>
  <si>
    <t>3561</t>
  </si>
  <si>
    <t>3570</t>
  </si>
  <si>
    <t>ÅL</t>
  </si>
  <si>
    <t>3571</t>
  </si>
  <si>
    <t>3575</t>
  </si>
  <si>
    <t>HOL</t>
  </si>
  <si>
    <t>3576</t>
  </si>
  <si>
    <t>3577</t>
  </si>
  <si>
    <t>HOVET</t>
  </si>
  <si>
    <t>3579</t>
  </si>
  <si>
    <t>TORPO</t>
  </si>
  <si>
    <t>3580</t>
  </si>
  <si>
    <t>GEILO</t>
  </si>
  <si>
    <t>3581</t>
  </si>
  <si>
    <t>3593</t>
  </si>
  <si>
    <t>USTAOSET</t>
  </si>
  <si>
    <t>3595</t>
  </si>
  <si>
    <t>HAUGASTØL</t>
  </si>
  <si>
    <t>3601</t>
  </si>
  <si>
    <t>KONGSBERG</t>
  </si>
  <si>
    <t>3602</t>
  </si>
  <si>
    <t>1417</t>
  </si>
  <si>
    <t>1419</t>
  </si>
  <si>
    <t>1420</t>
  </si>
  <si>
    <t>SVARTSKOG</t>
  </si>
  <si>
    <t>1421</t>
  </si>
  <si>
    <t>1430</t>
  </si>
  <si>
    <t>1431</t>
  </si>
  <si>
    <t>1432</t>
  </si>
  <si>
    <t>1440</t>
  </si>
  <si>
    <t>DRØBAK</t>
  </si>
  <si>
    <t>FROGN</t>
  </si>
  <si>
    <t>1441</t>
  </si>
  <si>
    <t>1442</t>
  </si>
  <si>
    <t>1443</t>
  </si>
  <si>
    <t>OSCARSBORG</t>
  </si>
  <si>
    <t>1444</t>
  </si>
  <si>
    <t>SKIPHELLE</t>
  </si>
  <si>
    <t>1445</t>
  </si>
  <si>
    <t>HEER</t>
  </si>
  <si>
    <t>1450</t>
  </si>
  <si>
    <t>NESODDTANGEN</t>
  </si>
  <si>
    <t>NESODDEN</t>
  </si>
  <si>
    <t>1451</t>
  </si>
  <si>
    <t>1453</t>
  </si>
  <si>
    <t>BJØRNEMYR</t>
  </si>
  <si>
    <t>1454</t>
  </si>
  <si>
    <t>FAGERSTRAND</t>
  </si>
  <si>
    <t>1455</t>
  </si>
  <si>
    <t>NORDRE FROGN</t>
  </si>
  <si>
    <t>1458</t>
  </si>
  <si>
    <t>FJELLSTRAND</t>
  </si>
  <si>
    <t>1459</t>
  </si>
  <si>
    <t>1470</t>
  </si>
  <si>
    <t>LØRENSKOG</t>
  </si>
  <si>
    <t>1471</t>
  </si>
  <si>
    <t>1472</t>
  </si>
  <si>
    <t>FJELLHAMAR</t>
  </si>
  <si>
    <t>1473</t>
  </si>
  <si>
    <t>1474</t>
  </si>
  <si>
    <t>NORDBYHAGEN</t>
  </si>
  <si>
    <t>1475</t>
  </si>
  <si>
    <t>FINSTADJORDET</t>
  </si>
  <si>
    <t>1476</t>
  </si>
  <si>
    <t>RASTA</t>
  </si>
  <si>
    <t>1477</t>
  </si>
  <si>
    <t>1478</t>
  </si>
  <si>
    <t>1480</t>
  </si>
  <si>
    <t>SLATTUM</t>
  </si>
  <si>
    <t>0233</t>
  </si>
  <si>
    <t>NITTEDAL</t>
  </si>
  <si>
    <t>1481</t>
  </si>
  <si>
    <t>HAGAN</t>
  </si>
  <si>
    <t>1482</t>
  </si>
  <si>
    <t>1483</t>
  </si>
  <si>
    <t>SKYTTA</t>
  </si>
  <si>
    <t>1484</t>
  </si>
  <si>
    <t>HAKADAL</t>
  </si>
  <si>
    <t>1485</t>
  </si>
  <si>
    <t>1487</t>
  </si>
  <si>
    <t>1488</t>
  </si>
  <si>
    <t>1501</t>
  </si>
  <si>
    <t>MOSS</t>
  </si>
  <si>
    <t>1502</t>
  </si>
  <si>
    <t>1503</t>
  </si>
  <si>
    <t>1506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</si>
  <si>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</si>
  <si>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</si>
  <si>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</si>
  <si>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</si>
  <si>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</si>
  <si>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</si>
  <si>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</si>
  <si>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</si>
  <si>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</si>
  <si>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</si>
  <si>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</si>
  <si>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</si>
  <si>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RYGGE</t>
  </si>
  <si>
    <t>1521</t>
  </si>
  <si>
    <t>1522</t>
  </si>
  <si>
    <t>1523</t>
  </si>
  <si>
    <t>1524</t>
  </si>
  <si>
    <t>1525</t>
  </si>
  <si>
    <t>1526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</si>
  <si>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</si>
  <si>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</si>
  <si>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</si>
  <si>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</si>
  <si>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</si>
  <si>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</si>
  <si>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</si>
  <si>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</si>
  <si>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</si>
  <si>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</si>
  <si>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</si>
  <si>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</si>
  <si>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</si>
  <si>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VESTBY</t>
  </si>
  <si>
    <t>1541</t>
  </si>
  <si>
    <t>1545</t>
  </si>
  <si>
    <t>HVITSTEN</t>
  </si>
  <si>
    <t>1550</t>
  </si>
  <si>
    <t>HØLEN</t>
  </si>
  <si>
    <t>1555</t>
  </si>
  <si>
    <t>SON</t>
  </si>
  <si>
    <t>1556</t>
  </si>
  <si>
    <t>1560</t>
  </si>
  <si>
    <t>LARKOLLEN</t>
  </si>
  <si>
    <t>1570</t>
  </si>
  <si>
    <t>DILLING</t>
  </si>
  <si>
    <t>1580</t>
  </si>
  <si>
    <t>1581</t>
  </si>
  <si>
    <t>1590</t>
  </si>
  <si>
    <t>RYGGE FLYSTASJON</t>
  </si>
  <si>
    <t>1591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</si>
  <si>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</si>
  <si>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</si>
  <si>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</si>
  <si>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</si>
  <si>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</si>
  <si>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</si>
  <si>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</si>
  <si>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</si>
  <si>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</si>
  <si>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</si>
  <si>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</si>
  <si>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</si>
  <si>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</si>
  <si>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</si>
  <si>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</si>
  <si>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3746</t>
  </si>
  <si>
    <t>3747</t>
  </si>
  <si>
    <t>3748</t>
  </si>
  <si>
    <t>SILJAN</t>
  </si>
  <si>
    <t>0811</t>
  </si>
  <si>
    <t>3749</t>
  </si>
  <si>
    <t>3750</t>
  </si>
  <si>
    <t>DRANGEDAL</t>
  </si>
  <si>
    <t>0817</t>
  </si>
  <si>
    <t>3753</t>
  </si>
  <si>
    <t>TØRDAL</t>
  </si>
  <si>
    <t>3760</t>
  </si>
  <si>
    <t>NESLANDSVATN</t>
  </si>
  <si>
    <t>3766</t>
  </si>
  <si>
    <t>SANNIDAL</t>
  </si>
  <si>
    <t>0815</t>
  </si>
  <si>
    <t>KRAGERØ</t>
  </si>
  <si>
    <t>3770</t>
  </si>
  <si>
    <t>3780</t>
  </si>
  <si>
    <t>SKÅTØY</t>
  </si>
  <si>
    <t>3781</t>
  </si>
  <si>
    <t>JOMFRULAND</t>
  </si>
  <si>
    <t>3783</t>
  </si>
  <si>
    <t>KRAGERØ SKJÆRGÅRDSRUTE</t>
  </si>
  <si>
    <t>3785</t>
  </si>
  <si>
    <t>3786</t>
  </si>
  <si>
    <t>3787</t>
  </si>
  <si>
    <t>3788</t>
  </si>
  <si>
    <t>STABBESTAD</t>
  </si>
  <si>
    <t>3789</t>
  </si>
  <si>
    <t>3790</t>
  </si>
  <si>
    <t>HELLE</t>
  </si>
  <si>
    <t>3791</t>
  </si>
  <si>
    <t>3792</t>
  </si>
  <si>
    <t>3793</t>
  </si>
  <si>
    <t>3794</t>
  </si>
  <si>
    <t>3795</t>
  </si>
  <si>
    <t>3796</t>
  </si>
  <si>
    <t>3798</t>
  </si>
  <si>
    <t>3800</t>
  </si>
  <si>
    <t>BØ I TELEMARK</t>
  </si>
  <si>
    <t>0821</t>
  </si>
  <si>
    <t>BØ (TEL.)</t>
  </si>
  <si>
    <t>3810</t>
  </si>
  <si>
    <t>GVARV</t>
  </si>
  <si>
    <t>0822</t>
  </si>
  <si>
    <t>SAUHERAD</t>
  </si>
  <si>
    <t>3812</t>
  </si>
  <si>
    <t>AKKERHAUGEN</t>
  </si>
  <si>
    <t>3820</t>
  </si>
  <si>
    <t>NORDAGUTU</t>
  </si>
  <si>
    <t>3825</t>
  </si>
  <si>
    <t>LUNDE</t>
  </si>
  <si>
    <t>0819</t>
  </si>
  <si>
    <t>NOME</t>
  </si>
  <si>
    <t>3830</t>
  </si>
  <si>
    <t>ULEFOSS</t>
  </si>
  <si>
    <t>3831</t>
  </si>
  <si>
    <t>3832</t>
  </si>
  <si>
    <t>3833</t>
  </si>
  <si>
    <t>3834</t>
  </si>
  <si>
    <t>3835</t>
  </si>
  <si>
    <t>SELJORD</t>
  </si>
  <si>
    <t>0828</t>
  </si>
  <si>
    <t>3836</t>
  </si>
  <si>
    <t>KVITESEID</t>
  </si>
  <si>
    <t>0829</t>
  </si>
  <si>
    <t>3840</t>
  </si>
  <si>
    <t>3841</t>
  </si>
  <si>
    <t>FLATDAL</t>
  </si>
  <si>
    <t>KLAVESTADHAUGEN</t>
  </si>
  <si>
    <t>1743</t>
  </si>
  <si>
    <t>1745</t>
  </si>
  <si>
    <t>SKJEBERG</t>
  </si>
  <si>
    <t>1746</t>
  </si>
  <si>
    <t>1747</t>
  </si>
  <si>
    <t>1751</t>
  </si>
  <si>
    <t>HALDEN</t>
  </si>
  <si>
    <t>1752</t>
  </si>
  <si>
    <t>1753</t>
  </si>
  <si>
    <t>1754</t>
  </si>
  <si>
    <t>1756</t>
  </si>
  <si>
    <t>1757</t>
  </si>
  <si>
    <t>1758</t>
  </si>
  <si>
    <t>1760</t>
  </si>
  <si>
    <t>1761</t>
  </si>
  <si>
    <t>1763</t>
  </si>
  <si>
    <t>1764</t>
  </si>
  <si>
    <t>1765</t>
  </si>
  <si>
    <t>1766</t>
  </si>
  <si>
    <t>1767</t>
  </si>
  <si>
    <t>1768</t>
  </si>
  <si>
    <t>1769</t>
  </si>
  <si>
    <t>1771</t>
  </si>
  <si>
    <t>1772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</si>
  <si>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</si>
  <si>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</si>
  <si>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</si>
  <si>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</si>
  <si>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</si>
  <si>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</si>
  <si>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</si>
  <si>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</si>
  <si>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</si>
  <si>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</si>
  <si>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</si>
  <si>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BERG I ØSTFOLD</t>
  </si>
  <si>
    <t>1788</t>
  </si>
  <si>
    <t>1789</t>
  </si>
  <si>
    <t>1790</t>
  </si>
  <si>
    <t>TISTEDAL</t>
  </si>
  <si>
    <t>1791</t>
  </si>
  <si>
    <t>1792</t>
  </si>
  <si>
    <t>1793</t>
  </si>
  <si>
    <t>1794</t>
  </si>
  <si>
    <t>SPONVIKA</t>
  </si>
  <si>
    <t>1796</t>
  </si>
  <si>
    <t>KORNSJØ</t>
  </si>
  <si>
    <t>1798</t>
  </si>
  <si>
    <t>AREMARK</t>
  </si>
  <si>
    <t>1799</t>
  </si>
  <si>
    <t>1801</t>
  </si>
  <si>
    <t>ASKIM</t>
  </si>
  <si>
    <t>1802</t>
  </si>
  <si>
    <t>1803</t>
  </si>
  <si>
    <t>1804</t>
  </si>
  <si>
    <t>SPYDEBERG</t>
  </si>
  <si>
    <t>1805</t>
  </si>
  <si>
    <t>TOMTER</t>
  </si>
  <si>
    <t>HOBØL</t>
  </si>
  <si>
    <t>1806</t>
  </si>
  <si>
    <t>SKIPTVET</t>
  </si>
  <si>
    <t>1807</t>
  </si>
  <si>
    <t>1808</t>
  </si>
  <si>
    <t>1809</t>
  </si>
  <si>
    <t>1811</t>
  </si>
  <si>
    <t>1812</t>
  </si>
  <si>
    <t>1813</t>
  </si>
  <si>
    <t>1814</t>
  </si>
  <si>
    <t>1815</t>
  </si>
  <si>
    <t>1816</t>
  </si>
  <si>
    <t>1820</t>
  </si>
  <si>
    <t>1823</t>
  </si>
  <si>
    <t>KNAPSTAD</t>
  </si>
  <si>
    <t>1825</t>
  </si>
  <si>
    <t>1827</t>
  </si>
  <si>
    <t>1830</t>
  </si>
  <si>
    <t>1831</t>
  </si>
  <si>
    <t>1832</t>
  </si>
  <si>
    <t>1850</t>
  </si>
  <si>
    <t>MYSEN</t>
  </si>
  <si>
    <t>EIDSBERG</t>
  </si>
  <si>
    <t>1851</t>
  </si>
  <si>
    <t>1859</t>
  </si>
  <si>
    <t>SLITU</t>
  </si>
  <si>
    <t>1860</t>
  </si>
  <si>
    <t>TRØGSTAD</t>
  </si>
  <si>
    <t>1861</t>
  </si>
  <si>
    <t>1866</t>
  </si>
  <si>
    <t>BÅSTAD</t>
  </si>
  <si>
    <t>1867</t>
  </si>
  <si>
    <t>1870</t>
  </si>
  <si>
    <t>ØRJE</t>
  </si>
  <si>
    <t>MARKER</t>
  </si>
  <si>
    <t>1871</t>
  </si>
  <si>
    <t>1875</t>
  </si>
  <si>
    <t>OTTEID</t>
  </si>
  <si>
    <t>1878</t>
  </si>
  <si>
    <t>HÆRLAND</t>
  </si>
  <si>
    <t>1880</t>
  </si>
  <si>
    <t>1890</t>
  </si>
  <si>
    <t>RAKKESTAD</t>
  </si>
  <si>
    <t>1891</t>
  </si>
  <si>
    <t>1892</t>
  </si>
  <si>
    <t>DEGERNES</t>
  </si>
  <si>
    <t>1893</t>
  </si>
  <si>
    <t>1900</t>
  </si>
  <si>
    <t>FETSUND</t>
  </si>
  <si>
    <t>0227</t>
  </si>
  <si>
    <t>FET</t>
  </si>
  <si>
    <t>1901</t>
  </si>
  <si>
    <t>1903</t>
  </si>
  <si>
    <t>GAN</t>
  </si>
  <si>
    <t>1910</t>
  </si>
  <si>
    <t>ENEBAKKNESET</t>
  </si>
  <si>
    <t>1911</t>
  </si>
  <si>
    <t>FLATEBY</t>
  </si>
  <si>
    <t>0229</t>
  </si>
  <si>
    <t>ENEBAKK</t>
  </si>
  <si>
    <t>1912</t>
  </si>
  <si>
    <t>1914</t>
  </si>
  <si>
    <t>YTRE ENEBAKK</t>
  </si>
  <si>
    <t>1920</t>
  </si>
  <si>
    <t>SØRUMSAND</t>
  </si>
  <si>
    <t>0226</t>
  </si>
  <si>
    <t>SØRUM</t>
  </si>
  <si>
    <t>1921</t>
  </si>
  <si>
    <t>1923</t>
  </si>
  <si>
    <t>1925</t>
  </si>
  <si>
    <t>BLAKER</t>
  </si>
  <si>
    <t>1927</t>
  </si>
  <si>
    <t>RÅNÅSFOSS</t>
  </si>
  <si>
    <t>1929</t>
  </si>
  <si>
    <t>AULI</t>
  </si>
  <si>
    <t>0236</t>
  </si>
  <si>
    <t>NES</t>
  </si>
  <si>
    <t>1930</t>
  </si>
  <si>
    <t>AURSKOG</t>
  </si>
  <si>
    <t>0221</t>
  </si>
  <si>
    <t>AURSKOG HØLAND</t>
  </si>
  <si>
    <t>1940</t>
  </si>
  <si>
    <t>BJØRKELANGEN</t>
  </si>
  <si>
    <t>1941</t>
  </si>
  <si>
    <t>1950</t>
  </si>
  <si>
    <t>RØMSKOG</t>
  </si>
  <si>
    <t>1954</t>
  </si>
  <si>
    <t>SETSKOG</t>
  </si>
  <si>
    <t>1960</t>
  </si>
  <si>
    <t>LØKEN</t>
  </si>
  <si>
    <t>1963</t>
  </si>
  <si>
    <t>FOSSER</t>
  </si>
  <si>
    <t>1970</t>
  </si>
  <si>
    <t>HEMNES</t>
  </si>
  <si>
    <t>2000</t>
  </si>
  <si>
    <t>LILLESTRØM</t>
  </si>
  <si>
    <t>0231</t>
  </si>
  <si>
    <t>SKEDSMO</t>
  </si>
  <si>
    <t>2001</t>
  </si>
  <si>
    <t>2003</t>
  </si>
  <si>
    <t>2004</t>
  </si>
  <si>
    <t>2005</t>
  </si>
  <si>
    <t>RÆLINGEN</t>
  </si>
  <si>
    <t>0228</t>
  </si>
  <si>
    <t>2006</t>
  </si>
  <si>
    <t>LØVENSTAD</t>
  </si>
  <si>
    <t>2007</t>
  </si>
  <si>
    <t>KJELLER</t>
  </si>
  <si>
    <t>2008</t>
  </si>
  <si>
    <t>FJERDINGBY</t>
  </si>
  <si>
    <t>2009</t>
  </si>
  <si>
    <t>NORDBY</t>
  </si>
  <si>
    <t>2010</t>
  </si>
  <si>
    <t>STRØMMEN</t>
  </si>
  <si>
    <t>2011</t>
  </si>
  <si>
    <t>2012</t>
  </si>
  <si>
    <t>2013</t>
  </si>
  <si>
    <t>SKJETTEN</t>
  </si>
  <si>
    <t>2014</t>
  </si>
  <si>
    <t>BLYSTADLIA</t>
  </si>
  <si>
    <t>2015</t>
  </si>
  <si>
    <t>LEIRSUND</t>
  </si>
  <si>
    <t>2016</t>
  </si>
  <si>
    <t>FROGNER</t>
  </si>
  <si>
    <t>2019</t>
  </si>
  <si>
    <t>SKEDSMOKORSET</t>
  </si>
  <si>
    <t>2020</t>
  </si>
  <si>
    <t>2021</t>
  </si>
  <si>
    <t>2022</t>
  </si>
  <si>
    <t>GJERDRUM</t>
  </si>
  <si>
    <t>0234</t>
  </si>
  <si>
    <t>2024</t>
  </si>
  <si>
    <t>2025</t>
  </si>
  <si>
    <t>2026</t>
  </si>
  <si>
    <t>2027</t>
  </si>
  <si>
    <t>2030</t>
  </si>
  <si>
    <t>NANNESTAD</t>
  </si>
  <si>
    <t>0238</t>
  </si>
  <si>
    <t>2031</t>
  </si>
  <si>
    <t>2032</t>
  </si>
  <si>
    <t>MAURA</t>
  </si>
  <si>
    <t>2033</t>
  </si>
  <si>
    <t>ÅSGREINA</t>
  </si>
  <si>
    <t>2034</t>
  </si>
  <si>
    <t>HOLTER</t>
  </si>
  <si>
    <t>2040</t>
  </si>
  <si>
    <t>KLØFTA</t>
  </si>
  <si>
    <t>0235</t>
  </si>
  <si>
    <t>ULLENSAKER</t>
  </si>
  <si>
    <t>2041</t>
  </si>
  <si>
    <t>2050</t>
  </si>
  <si>
    <t>JESSHEIM</t>
  </si>
  <si>
    <t>2051</t>
  </si>
  <si>
    <t>2052</t>
  </si>
  <si>
    <t>2054</t>
  </si>
  <si>
    <t>MOGREINA</t>
  </si>
  <si>
    <t>2055</t>
  </si>
  <si>
    <t>NORDKISA</t>
  </si>
  <si>
    <t>2056</t>
  </si>
  <si>
    <t>ALGARHEIM</t>
  </si>
  <si>
    <t>2057</t>
  </si>
  <si>
    <t>2058</t>
  </si>
  <si>
    <t>SESSVOLLMOEN</t>
  </si>
  <si>
    <t>2059</t>
  </si>
  <si>
    <t>TRANDUM</t>
  </si>
  <si>
    <t>2060</t>
  </si>
  <si>
    <t>GARDERMOEN</t>
  </si>
  <si>
    <t>2061</t>
  </si>
  <si>
    <t>2065</t>
  </si>
  <si>
    <t>2070</t>
  </si>
  <si>
    <t>RÅHOLT</t>
  </si>
  <si>
    <t>0237</t>
  </si>
  <si>
    <t>EIDSVOLL</t>
  </si>
  <si>
    <t>2071</t>
  </si>
  <si>
    <t>2072</t>
  </si>
  <si>
    <t>DAL</t>
  </si>
  <si>
    <t>2073</t>
  </si>
  <si>
    <t>BØN</t>
  </si>
  <si>
    <t>2074</t>
  </si>
  <si>
    <t>EIDSVOLL VERK</t>
  </si>
  <si>
    <t>2076</t>
  </si>
  <si>
    <t>2080</t>
  </si>
  <si>
    <t>2081</t>
  </si>
  <si>
    <t>2090</t>
  </si>
  <si>
    <t>HURDAL</t>
  </si>
  <si>
    <t>0239</t>
  </si>
  <si>
    <t>2091</t>
  </si>
  <si>
    <t>2092</t>
  </si>
  <si>
    <t>MINNESUND</t>
  </si>
  <si>
    <t>2093</t>
  </si>
  <si>
    <t>FEIRING</t>
  </si>
  <si>
    <t>2100</t>
  </si>
  <si>
    <t>SKARNES</t>
  </si>
  <si>
    <t>0419</t>
  </si>
  <si>
    <t>SØR-ODAL</t>
  </si>
  <si>
    <t>2101</t>
  </si>
  <si>
    <t>2110</t>
  </si>
  <si>
    <t>SLÅSTAD</t>
  </si>
  <si>
    <t>2114</t>
  </si>
  <si>
    <t>DISENÅ</t>
  </si>
  <si>
    <t>2116</t>
  </si>
  <si>
    <t>SANDER</t>
  </si>
  <si>
    <t>2120</t>
  </si>
  <si>
    <t>SAGSTUA</t>
  </si>
  <si>
    <t>0418</t>
  </si>
  <si>
    <t>NORD-ODAL</t>
  </si>
  <si>
    <t>2123</t>
  </si>
  <si>
    <t>BRUVOLL</t>
  </si>
  <si>
    <t>2130</t>
  </si>
  <si>
    <t>KNAPPER</t>
  </si>
  <si>
    <t>2133</t>
  </si>
  <si>
    <t>GARDVIK</t>
  </si>
  <si>
    <t>2134</t>
  </si>
  <si>
    <t>AUSTVATN</t>
  </si>
  <si>
    <t>2150</t>
  </si>
  <si>
    <t>ÅRNES</t>
  </si>
  <si>
    <t>2151</t>
  </si>
  <si>
    <t>2160</t>
  </si>
  <si>
    <t>VORMSUND</t>
  </si>
  <si>
    <t>2162</t>
  </si>
  <si>
    <t>BRÅRUD</t>
  </si>
  <si>
    <t>2164</t>
  </si>
  <si>
    <t>SKOGBYGDA</t>
  </si>
  <si>
    <t>2165</t>
  </si>
  <si>
    <t>HVAM</t>
  </si>
  <si>
    <t>2166</t>
  </si>
  <si>
    <t>OPPAKER</t>
  </si>
  <si>
    <t>2170</t>
  </si>
  <si>
    <t>FENSTAD</t>
  </si>
  <si>
    <t>2201</t>
  </si>
  <si>
    <t>KONGSVINGER</t>
  </si>
  <si>
    <t>2202</t>
  </si>
  <si>
    <t>2203</t>
  </si>
  <si>
    <t>2204</t>
  </si>
  <si>
    <t>2205</t>
  </si>
  <si>
    <t>2206</t>
  </si>
  <si>
    <t>2208</t>
  </si>
  <si>
    <t>2209</t>
  </si>
  <si>
    <t>2210</t>
  </si>
  <si>
    <t>GRANLI</t>
  </si>
  <si>
    <t>2211</t>
  </si>
  <si>
    <t>2212</t>
  </si>
  <si>
    <t>2213</t>
  </si>
  <si>
    <t>2214</t>
  </si>
  <si>
    <t>2216</t>
  </si>
  <si>
    <t>ROVERUD</t>
  </si>
  <si>
    <t>2217</t>
  </si>
  <si>
    <t>HOKKÅSEN</t>
  </si>
  <si>
    <t>2218</t>
  </si>
  <si>
    <t>LUNDERSÆTER</t>
  </si>
  <si>
    <t>2219</t>
  </si>
  <si>
    <t>BRANDVAL</t>
  </si>
  <si>
    <t>2220</t>
  </si>
  <si>
    <t>ÅBOGEN</t>
  </si>
  <si>
    <t>0420</t>
  </si>
  <si>
    <t>EIDSKOG</t>
  </si>
  <si>
    <t>2223</t>
  </si>
  <si>
    <t>GALTERUD</t>
  </si>
  <si>
    <t>2224</t>
  </si>
  <si>
    <t>AUSTMARKA</t>
  </si>
  <si>
    <t>2225</t>
  </si>
  <si>
    <t>2226</t>
  </si>
  <si>
    <t>2230</t>
  </si>
  <si>
    <t>SKOTTERUD</t>
  </si>
  <si>
    <t>2232</t>
  </si>
  <si>
    <t>TOBØL</t>
  </si>
  <si>
    <t>2233</t>
  </si>
  <si>
    <t>VESTMARKA</t>
  </si>
  <si>
    <t>2235</t>
  </si>
  <si>
    <t>MATRAND</t>
  </si>
  <si>
    <t>2240</t>
  </si>
  <si>
    <t>MAGNOR</t>
  </si>
  <si>
    <t>2242</t>
  </si>
  <si>
    <t>MOROKULIEN</t>
  </si>
  <si>
    <t>2256</t>
  </si>
  <si>
    <t>GRUE FINNSKOG</t>
  </si>
  <si>
    <t>GRUE</t>
  </si>
  <si>
    <t>2260</t>
  </si>
  <si>
    <t>KIRKENÆR</t>
  </si>
  <si>
    <t>2261</t>
  </si>
  <si>
    <t>2264</t>
  </si>
  <si>
    <t>GRINDER</t>
  </si>
  <si>
    <t>2265</t>
  </si>
  <si>
    <t>NAMNÅ</t>
  </si>
  <si>
    <t>2266</t>
  </si>
  <si>
    <t>ARNEBERG</t>
  </si>
  <si>
    <t>0425</t>
  </si>
  <si>
    <t>ÅSNES</t>
  </si>
  <si>
    <t>2270</t>
  </si>
  <si>
    <t>FLISA</t>
  </si>
  <si>
    <t>2271</t>
  </si>
  <si>
    <t>2280</t>
  </si>
  <si>
    <t>GJESÅSEN</t>
  </si>
  <si>
    <t>2283</t>
  </si>
  <si>
    <t>ÅSNES FINNSKOG</t>
  </si>
  <si>
    <t>2301</t>
  </si>
  <si>
    <t>HAMAR</t>
  </si>
  <si>
    <t>2302</t>
  </si>
  <si>
    <t>2303</t>
  </si>
  <si>
    <t>2304</t>
  </si>
  <si>
    <t>2305</t>
  </si>
  <si>
    <t>2306</t>
  </si>
  <si>
    <t>2307</t>
  </si>
  <si>
    <t>2308</t>
  </si>
  <si>
    <t>2309</t>
  </si>
  <si>
    <t>2312</t>
  </si>
  <si>
    <t>OTTESTAD</t>
  </si>
  <si>
    <t>0417</t>
  </si>
  <si>
    <t>STANGE</t>
  </si>
  <si>
    <t>2315</t>
  </si>
  <si>
    <t>2316</t>
  </si>
  <si>
    <t>2317</t>
  </si>
  <si>
    <t>2318</t>
  </si>
  <si>
    <t>2319</t>
  </si>
  <si>
    <t>2320</t>
  </si>
  <si>
    <t>FURNES</t>
  </si>
  <si>
    <t>RINGSAKER</t>
  </si>
  <si>
    <t>2321</t>
  </si>
  <si>
    <t>2322</t>
  </si>
  <si>
    <t>RIDABU</t>
  </si>
  <si>
    <t>2323</t>
  </si>
  <si>
    <t>INGEBERG</t>
  </si>
  <si>
    <t>2324</t>
  </si>
  <si>
    <t>VANG PÅ HEDMARK</t>
  </si>
  <si>
    <t>2325</t>
  </si>
  <si>
    <t>2326</t>
  </si>
  <si>
    <t>2330</t>
  </si>
  <si>
    <t>VALLSET</t>
  </si>
  <si>
    <t>2332</t>
  </si>
  <si>
    <t>ÅSVANG</t>
  </si>
  <si>
    <t>2334</t>
  </si>
  <si>
    <t>ROMEDAL</t>
  </si>
  <si>
    <t>2335</t>
  </si>
  <si>
    <t>2336</t>
  </si>
  <si>
    <t>2337</t>
  </si>
  <si>
    <t>TANGEN</t>
  </si>
  <si>
    <t>2338</t>
  </si>
  <si>
    <t>ESPA</t>
  </si>
  <si>
    <t>2340</t>
  </si>
  <si>
    <t>LØTEN</t>
  </si>
  <si>
    <t>2341</t>
  </si>
  <si>
    <t>2344</t>
  </si>
  <si>
    <t>ILSENG</t>
  </si>
  <si>
    <t>2345</t>
  </si>
  <si>
    <t>ÅDALSBRUK</t>
  </si>
  <si>
    <t>2350</t>
  </si>
  <si>
    <t>NES PÅ HEDMARK</t>
  </si>
  <si>
    <t>2353</t>
  </si>
  <si>
    <t>STAVSJØ</t>
  </si>
  <si>
    <t>2355</t>
  </si>
  <si>
    <t>GAUPEN</t>
  </si>
  <si>
    <t>2360</t>
  </si>
  <si>
    <t>RUDSHØGDA</t>
  </si>
  <si>
    <t>2364</t>
  </si>
  <si>
    <t>NÆROSET</t>
  </si>
  <si>
    <t>2365</t>
  </si>
  <si>
    <t>ÅSMARKA</t>
  </si>
  <si>
    <t>2372</t>
  </si>
  <si>
    <t>BRØTTUM</t>
  </si>
  <si>
    <t>2380</t>
  </si>
  <si>
    <t>BRUMUNDDAL</t>
  </si>
  <si>
    <t>2381</t>
  </si>
  <si>
    <t>2390</t>
  </si>
  <si>
    <t>MOELV</t>
  </si>
  <si>
    <t>2391</t>
  </si>
  <si>
    <t>2401</t>
  </si>
  <si>
    <t>ELVERUM</t>
  </si>
  <si>
    <t>0427</t>
  </si>
  <si>
    <t>2402</t>
  </si>
  <si>
    <t>2403</t>
  </si>
  <si>
    <t>2405</t>
  </si>
  <si>
    <t>2406</t>
  </si>
  <si>
    <t>2407</t>
  </si>
  <si>
    <t>2408</t>
  </si>
  <si>
    <t>2409</t>
  </si>
  <si>
    <t>2410</t>
  </si>
  <si>
    <t>HERNES</t>
  </si>
  <si>
    <t>2411</t>
  </si>
  <si>
    <t>2412</t>
  </si>
  <si>
    <t>SØRSKOGBYGDA</t>
  </si>
  <si>
    <t>2415</t>
  </si>
  <si>
    <t>HERADSBYGD</t>
  </si>
  <si>
    <t>2416</t>
  </si>
  <si>
    <t>JØMNA</t>
  </si>
  <si>
    <t>2418</t>
  </si>
  <si>
    <t>2420</t>
  </si>
  <si>
    <t>TRYSIL</t>
  </si>
  <si>
    <t>0428</t>
  </si>
  <si>
    <t>2421</t>
  </si>
  <si>
    <t>2422</t>
  </si>
  <si>
    <t>NYBERGSUND</t>
  </si>
  <si>
    <t>2423</t>
  </si>
  <si>
    <t>ØSTBY</t>
  </si>
  <si>
    <t>2425</t>
  </si>
  <si>
    <t>LJØRDALEN</t>
  </si>
  <si>
    <t>2427</t>
  </si>
  <si>
    <t>PLASSEN</t>
  </si>
  <si>
    <t>2428</t>
  </si>
  <si>
    <t>SØRE OSEN</t>
  </si>
  <si>
    <t>2429</t>
  </si>
  <si>
    <t>TØRBERGET</t>
  </si>
  <si>
    <t>2430</t>
  </si>
  <si>
    <t>JORDET</t>
  </si>
  <si>
    <t>2432</t>
  </si>
  <si>
    <t>SLETTÅS</t>
  </si>
  <si>
    <t>2435</t>
  </si>
  <si>
    <t>BRASKEREIDFOSS</t>
  </si>
  <si>
    <t>2436</t>
  </si>
  <si>
    <t>VÅLER I SOLØR</t>
  </si>
  <si>
    <t>2437</t>
  </si>
  <si>
    <t>HASLEMOEN</t>
  </si>
  <si>
    <t>2438</t>
  </si>
  <si>
    <t>GRAVBERGET</t>
  </si>
  <si>
    <t>2440</t>
  </si>
  <si>
    <t>ENGERDAL</t>
  </si>
  <si>
    <t>0434</t>
  </si>
  <si>
    <t>2443</t>
  </si>
  <si>
    <t>DREVSJØ</t>
  </si>
  <si>
    <t>2446</t>
  </si>
  <si>
    <t>ELGÅ</t>
  </si>
  <si>
    <t>2448</t>
  </si>
  <si>
    <t>SØMÅDALEN</t>
  </si>
  <si>
    <t>2450</t>
  </si>
  <si>
    <t>RENA</t>
  </si>
  <si>
    <t>0429</t>
  </si>
  <si>
    <t>ÅMOT</t>
  </si>
  <si>
    <t>2451</t>
  </si>
  <si>
    <t>2460</t>
  </si>
  <si>
    <t>OSEN</t>
  </si>
  <si>
    <t>2476</t>
  </si>
  <si>
    <t>ATNA</t>
  </si>
  <si>
    <t>0430</t>
  </si>
  <si>
    <t>STOR-ELVDAL</t>
  </si>
  <si>
    <t>2477</t>
  </si>
  <si>
    <t>SOLLIA</t>
  </si>
  <si>
    <t>2478</t>
  </si>
  <si>
    <t>HANESTAD</t>
  </si>
  <si>
    <t>0432</t>
  </si>
  <si>
    <t>RENDALEN</t>
  </si>
  <si>
    <t>2480</t>
  </si>
  <si>
    <t>KOPPANG</t>
  </si>
  <si>
    <t>2481</t>
  </si>
  <si>
    <t>2485</t>
  </si>
  <si>
    <t>2500</t>
  </si>
  <si>
    <t>TYNSET</t>
  </si>
  <si>
    <t>0437</t>
  </si>
  <si>
    <t>2501</t>
  </si>
  <si>
    <t>2510</t>
  </si>
  <si>
    <t>TYLLDALEN</t>
  </si>
  <si>
    <t>2512</t>
  </si>
  <si>
    <t>KVIKNE</t>
  </si>
  <si>
    <t>2540</t>
  </si>
  <si>
    <t>TOLGA</t>
  </si>
  <si>
    <t>0436</t>
  </si>
  <si>
    <t>2542</t>
  </si>
  <si>
    <t>VINGELEN</t>
  </si>
  <si>
    <t>2544</t>
  </si>
  <si>
    <t>ØVERSJØDALEN</t>
  </si>
  <si>
    <t>2550</t>
  </si>
  <si>
    <t>OS I ØSTERDALEN</t>
  </si>
  <si>
    <t>OS (HEDMARK)</t>
  </si>
  <si>
    <t>2552</t>
  </si>
  <si>
    <t>DALSBYGDA</t>
  </si>
  <si>
    <t>2555</t>
  </si>
  <si>
    <t>TUFSINGDALEN</t>
  </si>
  <si>
    <t>2560</t>
  </si>
  <si>
    <t>ALVDAL</t>
  </si>
  <si>
    <t>0438</t>
  </si>
  <si>
    <t>2561</t>
  </si>
  <si>
    <t>2580</t>
  </si>
  <si>
    <t>FOLLDAL</t>
  </si>
  <si>
    <t>0439</t>
  </si>
  <si>
    <t>2581</t>
  </si>
  <si>
    <t>2582</t>
  </si>
  <si>
    <t>GRIMSBU</t>
  </si>
  <si>
    <t>2584</t>
  </si>
  <si>
    <t>DALHOLEN</t>
  </si>
  <si>
    <t>2601</t>
  </si>
  <si>
    <t>LILLEHAMMER</t>
  </si>
  <si>
    <t>2602</t>
  </si>
  <si>
    <t>2603</t>
  </si>
  <si>
    <t>2604</t>
  </si>
  <si>
    <t>2605</t>
  </si>
  <si>
    <t>2606</t>
  </si>
  <si>
    <t>2607</t>
  </si>
  <si>
    <t>VINGROM</t>
  </si>
  <si>
    <t>2608</t>
  </si>
  <si>
    <t>2609</t>
  </si>
  <si>
    <t>2610</t>
  </si>
  <si>
    <t>MESNALI</t>
  </si>
  <si>
    <t>2611</t>
  </si>
  <si>
    <t>2612</t>
  </si>
  <si>
    <t>SJUSJØEN</t>
  </si>
  <si>
    <t>2613</t>
  </si>
  <si>
    <t>2614</t>
  </si>
  <si>
    <t>2615</t>
  </si>
  <si>
    <t>2616</t>
  </si>
  <si>
    <t>LISMARKA</t>
  </si>
  <si>
    <t>2617</t>
  </si>
  <si>
    <t>2618</t>
  </si>
  <si>
    <t>2619</t>
  </si>
  <si>
    <t>2624</t>
  </si>
  <si>
    <t>2625</t>
  </si>
  <si>
    <t>FÅBERG</t>
  </si>
  <si>
    <t>2626</t>
  </si>
  <si>
    <t>2629</t>
  </si>
  <si>
    <t>2630</t>
  </si>
  <si>
    <t>RINGEBU</t>
  </si>
  <si>
    <t>2631</t>
  </si>
  <si>
    <t>2632</t>
  </si>
  <si>
    <t>VENABYGD</t>
  </si>
  <si>
    <t>2633</t>
  </si>
  <si>
    <t>FÅVANG</t>
  </si>
  <si>
    <t>2634</t>
  </si>
  <si>
    <t>2635</t>
  </si>
  <si>
    <t>TRETTEN</t>
  </si>
  <si>
    <t>0521</t>
  </si>
  <si>
    <t>ØYER</t>
  </si>
  <si>
    <t>2636</t>
  </si>
  <si>
    <t>2637</t>
  </si>
  <si>
    <t>2639</t>
  </si>
  <si>
    <t>VINSTRA</t>
  </si>
  <si>
    <t>NORD-FRON</t>
  </si>
  <si>
    <t>2640</t>
  </si>
  <si>
    <t>2642</t>
  </si>
  <si>
    <t>KVAM</t>
  </si>
  <si>
    <t>2643</t>
  </si>
  <si>
    <t>SKÅBU</t>
  </si>
  <si>
    <t>2645</t>
  </si>
  <si>
    <t>SØR-FRON</t>
  </si>
  <si>
    <t>0519</t>
  </si>
  <si>
    <t>2646</t>
  </si>
  <si>
    <t>GÅLÅ</t>
  </si>
  <si>
    <t>2647</t>
  </si>
  <si>
    <t>2648</t>
  </si>
  <si>
    <t>2649</t>
  </si>
  <si>
    <t>ØSTRE GAUSDAL</t>
  </si>
  <si>
    <t>0522</t>
  </si>
  <si>
    <t>GAUSDAL</t>
  </si>
  <si>
    <t>2651</t>
  </si>
  <si>
    <t>2652</t>
  </si>
  <si>
    <t>SVINGVOLL</t>
  </si>
  <si>
    <t>2653</t>
  </si>
  <si>
    <t>VESTRE GAUSDAL</t>
  </si>
  <si>
    <t>2656</t>
  </si>
  <si>
    <t>FOLLEBU</t>
  </si>
  <si>
    <t>2657</t>
  </si>
  <si>
    <t>SVATSUM</t>
  </si>
  <si>
    <t>2658</t>
  </si>
  <si>
    <t>ESPEDALEN</t>
  </si>
  <si>
    <t>2659</t>
  </si>
  <si>
    <t>DOMBÅS</t>
  </si>
  <si>
    <t>DOVRE</t>
  </si>
  <si>
    <t>2660</t>
  </si>
  <si>
    <t>2661</t>
  </si>
  <si>
    <t>HJERKINN</t>
  </si>
  <si>
    <t>2662</t>
  </si>
  <si>
    <t>2663</t>
  </si>
  <si>
    <t>DOVRESKOGEN</t>
  </si>
  <si>
    <t>2664</t>
  </si>
  <si>
    <t>2665</t>
  </si>
  <si>
    <t>LESJA</t>
  </si>
  <si>
    <t>2666</t>
  </si>
  <si>
    <t>LORA</t>
  </si>
  <si>
    <t>2667</t>
  </si>
  <si>
    <t>LESJAVERK</t>
  </si>
  <si>
    <t>2668</t>
  </si>
  <si>
    <t>LESJASKOG</t>
  </si>
  <si>
    <t>2669</t>
  </si>
  <si>
    <t>BJORLI</t>
  </si>
  <si>
    <t>2670</t>
  </si>
  <si>
    <t>OTTA</t>
  </si>
  <si>
    <t>SEL</t>
  </si>
  <si>
    <t>2672</t>
  </si>
  <si>
    <t>2673</t>
  </si>
  <si>
    <t>HØVRINGEN</t>
  </si>
  <si>
    <t>2674</t>
  </si>
  <si>
    <t>MYSUSÆTER</t>
  </si>
  <si>
    <t>2675</t>
  </si>
  <si>
    <t>2676</t>
  </si>
  <si>
    <t>HEIDAL</t>
  </si>
  <si>
    <t>2677</t>
  </si>
  <si>
    <t>NEDRE HEIDAL</t>
  </si>
  <si>
    <t>2680</t>
  </si>
  <si>
    <t>VÅGÅ</t>
  </si>
  <si>
    <t>2682</t>
  </si>
  <si>
    <t>LALM</t>
  </si>
  <si>
    <t>2683</t>
  </si>
  <si>
    <t>TESSANDEN</t>
  </si>
  <si>
    <t>2684</t>
  </si>
  <si>
    <t>2685</t>
  </si>
  <si>
    <t>GARMO</t>
  </si>
  <si>
    <t>LOM</t>
  </si>
  <si>
    <t>2686</t>
  </si>
  <si>
    <t>2687</t>
  </si>
  <si>
    <t>BØVERDALEN</t>
  </si>
  <si>
    <t>2688</t>
  </si>
  <si>
    <t>2690</t>
  </si>
  <si>
    <t>SKJÅK</t>
  </si>
  <si>
    <t>2693</t>
  </si>
  <si>
    <t>NORDBERG</t>
  </si>
  <si>
    <t>2694</t>
  </si>
  <si>
    <t>2695</t>
  </si>
  <si>
    <t>GROTLI</t>
  </si>
  <si>
    <t>2711</t>
  </si>
  <si>
    <t>GRAN</t>
  </si>
  <si>
    <t>0534</t>
  </si>
  <si>
    <t>2712</t>
  </si>
  <si>
    <t>BRANDBU</t>
  </si>
  <si>
    <t>2713</t>
  </si>
  <si>
    <t>ROA</t>
  </si>
  <si>
    <t>0533</t>
  </si>
  <si>
    <t>LUNNER</t>
  </si>
  <si>
    <t>2714</t>
  </si>
  <si>
    <t>JAREN</t>
  </si>
  <si>
    <t>2715</t>
  </si>
  <si>
    <t>2716</t>
  </si>
  <si>
    <t>HARESTUA</t>
  </si>
  <si>
    <t>2717</t>
  </si>
  <si>
    <t>GRUA</t>
  </si>
  <si>
    <t>2718</t>
  </si>
  <si>
    <t>2720</t>
  </si>
  <si>
    <t>GRINDVOLL</t>
  </si>
  <si>
    <t>2730</t>
  </si>
  <si>
    <t>2740</t>
  </si>
  <si>
    <t>2742</t>
  </si>
  <si>
    <t>2743</t>
  </si>
  <si>
    <t>2750</t>
  </si>
  <si>
    <t>2760</t>
  </si>
  <si>
    <t>2770</t>
  </si>
  <si>
    <t>2801</t>
  </si>
  <si>
    <t>GJØVIK</t>
  </si>
  <si>
    <t>2802</t>
  </si>
  <si>
    <t>2803</t>
  </si>
  <si>
    <t>2804</t>
  </si>
  <si>
    <t>2805</t>
  </si>
  <si>
    <t>2806</t>
  </si>
  <si>
    <t>2807</t>
  </si>
  <si>
    <t>HUNNDALEN</t>
  </si>
  <si>
    <t>2808</t>
  </si>
  <si>
    <t>2809</t>
  </si>
  <si>
    <t>2810</t>
  </si>
  <si>
    <t>2811</t>
  </si>
  <si>
    <t>2815</t>
  </si>
  <si>
    <t>2816</t>
  </si>
  <si>
    <t>2817</t>
  </si>
  <si>
    <t>2818</t>
  </si>
  <si>
    <t>2819</t>
  </si>
  <si>
    <t>2820</t>
  </si>
  <si>
    <t>NORDRE TOTEN</t>
  </si>
  <si>
    <t>0528</t>
  </si>
  <si>
    <t>ØSTRE TOTEN</t>
  </si>
  <si>
    <t>2821</t>
  </si>
  <si>
    <t>2822</t>
  </si>
  <si>
    <t>BYBRUA</t>
  </si>
  <si>
    <t>2825</t>
  </si>
  <si>
    <t>2827</t>
  </si>
  <si>
    <t>2830</t>
  </si>
  <si>
    <t>RAUFOSS</t>
  </si>
  <si>
    <t>0529</t>
  </si>
  <si>
    <t>VESTRE TOTEN</t>
  </si>
  <si>
    <t>2831</t>
  </si>
  <si>
    <t>2832</t>
  </si>
  <si>
    <t>BIRI</t>
  </si>
  <si>
    <t>2836</t>
  </si>
  <si>
    <t>2837</t>
  </si>
  <si>
    <t>BIRISTRAND</t>
  </si>
  <si>
    <t>2838</t>
  </si>
  <si>
    <t>SNERTINGDAL</t>
  </si>
  <si>
    <t>2839</t>
  </si>
  <si>
    <t>ØVRE SNERTINGDAL</t>
  </si>
  <si>
    <t>2840</t>
  </si>
  <si>
    <t>REINSVOLL</t>
  </si>
  <si>
    <t>2843</t>
  </si>
  <si>
    <t>EINA</t>
  </si>
  <si>
    <t>2846</t>
  </si>
  <si>
    <t>BØVERBRU</t>
  </si>
  <si>
    <t>2847</t>
  </si>
  <si>
    <t>KOLBU</t>
  </si>
  <si>
    <t>2848</t>
  </si>
  <si>
    <t>SKREIA</t>
  </si>
  <si>
    <t>2849</t>
  </si>
  <si>
    <t>KAPP</t>
  </si>
  <si>
    <t>2850</t>
  </si>
  <si>
    <t>LENA</t>
  </si>
  <si>
    <t>2851</t>
  </si>
  <si>
    <t>2853</t>
  </si>
  <si>
    <t>2854</t>
  </si>
  <si>
    <t>2857</t>
  </si>
  <si>
    <t>2858</t>
  </si>
  <si>
    <t>2860</t>
  </si>
  <si>
    <t>HOV</t>
  </si>
  <si>
    <t>0536</t>
  </si>
  <si>
    <t>SØNDRE LAND</t>
  </si>
  <si>
    <t>2861</t>
  </si>
  <si>
    <t>LANDÅSBYGDA</t>
  </si>
  <si>
    <t>2862</t>
  </si>
  <si>
    <t>FLUBERG</t>
  </si>
  <si>
    <t>2864</t>
  </si>
  <si>
    <t>FALL</t>
  </si>
  <si>
    <t>2866</t>
  </si>
  <si>
    <t>ENGER</t>
  </si>
  <si>
    <t>2867</t>
  </si>
  <si>
    <t>2870</t>
  </si>
  <si>
    <t>DOKKA</t>
  </si>
  <si>
    <t>0538</t>
  </si>
  <si>
    <t>NORDRE LAND</t>
  </si>
  <si>
    <t>2879</t>
  </si>
  <si>
    <t>ODNES</t>
  </si>
  <si>
    <t>2880</t>
  </si>
  <si>
    <t>NORD-TORPA</t>
  </si>
  <si>
    <t>2881</t>
  </si>
  <si>
    <t>AUST-TORPA</t>
  </si>
  <si>
    <t>2882</t>
  </si>
  <si>
    <t>2890</t>
  </si>
  <si>
    <t>ETNEDAL</t>
  </si>
  <si>
    <t>0541</t>
  </si>
  <si>
    <t>2893</t>
  </si>
  <si>
    <t>2900</t>
  </si>
  <si>
    <t>FAGERNES</t>
  </si>
  <si>
    <t>0542</t>
  </si>
  <si>
    <t>NORD-AURDAL</t>
  </si>
  <si>
    <t>2901</t>
  </si>
  <si>
    <t>2907</t>
  </si>
  <si>
    <t>LEIRA I VALDRES</t>
  </si>
  <si>
    <t>2910</t>
  </si>
  <si>
    <t>AURDAL</t>
  </si>
  <si>
    <t>2917</t>
  </si>
  <si>
    <t>SKRAUTVÅL</t>
  </si>
  <si>
    <t>2918</t>
  </si>
  <si>
    <t>ULNES</t>
  </si>
  <si>
    <t>2920</t>
  </si>
  <si>
    <t>2923</t>
  </si>
  <si>
    <t>TISLEIDALEN</t>
  </si>
  <si>
    <t>2929</t>
  </si>
  <si>
    <t>BAGN</t>
  </si>
  <si>
    <t>SØR-AURDAL</t>
  </si>
  <si>
    <t>2930</t>
  </si>
  <si>
    <t>2933</t>
  </si>
  <si>
    <t>REINLI</t>
  </si>
  <si>
    <t>2936</t>
  </si>
  <si>
    <t>BEGNADALEN</t>
  </si>
  <si>
    <t>2937</t>
  </si>
  <si>
    <t>BEGNA</t>
  </si>
  <si>
    <t>2939</t>
  </si>
  <si>
    <t>HEGGENES</t>
  </si>
  <si>
    <t>0544</t>
  </si>
  <si>
    <t>ØYSTRE SLIDRE</t>
  </si>
  <si>
    <t>2940</t>
  </si>
  <si>
    <t>2943</t>
  </si>
  <si>
    <t>ROGNE</t>
  </si>
  <si>
    <t>2950</t>
  </si>
  <si>
    <t>SKAMMESTEIN</t>
  </si>
  <si>
    <t>2952</t>
  </si>
  <si>
    <t>BEITO</t>
  </si>
  <si>
    <t>2953</t>
  </si>
  <si>
    <t>BEITOSTØLEN</t>
  </si>
  <si>
    <t>2959</t>
  </si>
  <si>
    <t>RØN</t>
  </si>
  <si>
    <t>0543</t>
  </si>
  <si>
    <t>VESTRE SLIDRE</t>
  </si>
  <si>
    <t>2960</t>
  </si>
  <si>
    <t>2966</t>
  </si>
  <si>
    <t>SLIDRE</t>
  </si>
  <si>
    <t>2967</t>
  </si>
  <si>
    <t>LOMEN</t>
  </si>
  <si>
    <t>2973</t>
  </si>
  <si>
    <t>RYFOSS</t>
  </si>
  <si>
    <t>0545</t>
  </si>
  <si>
    <t>VANG</t>
  </si>
  <si>
    <t>2974</t>
  </si>
  <si>
    <t>VANG I VALDRES</t>
  </si>
  <si>
    <t>2975</t>
  </si>
  <si>
    <t>2977</t>
  </si>
  <si>
    <t>ØYE</t>
  </si>
  <si>
    <t>2985</t>
  </si>
  <si>
    <t>TYINKRYSSET</t>
  </si>
  <si>
    <t>3001</t>
  </si>
  <si>
    <t>DRAMMEN</t>
  </si>
  <si>
    <t>3002</t>
  </si>
  <si>
    <t>3003</t>
  </si>
  <si>
    <t>3004</t>
  </si>
  <si>
    <t>3005</t>
  </si>
  <si>
    <t>3006</t>
  </si>
  <si>
    <t>3007</t>
  </si>
  <si>
    <t>3008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</si>
  <si>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</si>
  <si>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</si>
  <si>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</si>
  <si>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</si>
  <si>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</si>
  <si>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</si>
  <si>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</si>
  <si>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</si>
  <si>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</si>
  <si>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</si>
  <si>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</si>
  <si>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</si>
  <si>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</si>
  <si>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</si>
  <si>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</si>
  <si>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</si>
  <si>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</si>
  <si>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</si>
  <si>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</si>
  <si>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</si>
  <si>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</si>
  <si>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</si>
  <si>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</si>
  <si>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</si>
  <si>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</si>
  <si>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</si>
  <si>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</si>
  <si>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</si>
  <si>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</si>
  <si>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</si>
  <si>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</si>
  <si>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</si>
  <si>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</si>
  <si>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</si>
  <si>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</si>
  <si>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</si>
  <si>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</si>
  <si>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</si>
  <si>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</si>
  <si>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MJØNDALEN</t>
  </si>
  <si>
    <t>0625</t>
  </si>
  <si>
    <t>NEDRE EIKER</t>
  </si>
  <si>
    <t>3051</t>
  </si>
  <si>
    <t>3053</t>
  </si>
  <si>
    <t>STEINBERG</t>
  </si>
  <si>
    <t>3054</t>
  </si>
  <si>
    <t>KROKSTADELVA</t>
  </si>
  <si>
    <t>3055</t>
  </si>
  <si>
    <t>3056</t>
  </si>
  <si>
    <t>SOLBERGELVA</t>
  </si>
  <si>
    <t>3057</t>
  </si>
  <si>
    <t>3058</t>
  </si>
  <si>
    <t>SOLBERGMOEN</t>
  </si>
  <si>
    <t>3060</t>
  </si>
  <si>
    <t>SVELVIK</t>
  </si>
  <si>
    <t>0711</t>
  </si>
  <si>
    <t>3061</t>
  </si>
  <si>
    <t>3070</t>
  </si>
  <si>
    <t>SANDE I VESTFOLD</t>
  </si>
  <si>
    <t>0713</t>
  </si>
  <si>
    <t>SANDE (V.)</t>
  </si>
  <si>
    <t>3071</t>
  </si>
  <si>
    <t>3075</t>
  </si>
  <si>
    <t>BERGER</t>
  </si>
  <si>
    <t>3080</t>
  </si>
  <si>
    <t>HOLMESTRAND</t>
  </si>
  <si>
    <t>3081</t>
  </si>
  <si>
    <t>3087</t>
  </si>
  <si>
    <t>BOTNE</t>
  </si>
  <si>
    <t>3088</t>
  </si>
  <si>
    <t>3090</t>
  </si>
  <si>
    <t>HOF</t>
  </si>
  <si>
    <t>0714</t>
  </si>
  <si>
    <t>3092</t>
  </si>
  <si>
    <t>SUNDBYFOSS</t>
  </si>
  <si>
    <t>3095</t>
  </si>
  <si>
    <t>EIDSFOSS</t>
  </si>
  <si>
    <t>3101</t>
  </si>
  <si>
    <t>TØNSBERG</t>
  </si>
  <si>
    <t>0704</t>
  </si>
  <si>
    <t>3103</t>
  </si>
  <si>
    <t>3104</t>
  </si>
  <si>
    <t>3105</t>
  </si>
  <si>
    <t>3106</t>
  </si>
  <si>
    <t>NØTTERØY</t>
  </si>
  <si>
    <t>0722</t>
  </si>
  <si>
    <t>3107</t>
  </si>
  <si>
    <t>SEM</t>
  </si>
  <si>
    <t>3108</t>
  </si>
  <si>
    <t>VEAR</t>
  </si>
  <si>
    <t>0720</t>
  </si>
  <si>
    <t>STOKKE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</si>
  <si>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</si>
  <si>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</si>
  <si>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</si>
  <si>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</si>
  <si>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</si>
  <si>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</si>
  <si>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</si>
  <si>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</si>
  <si>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</si>
  <si>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</si>
  <si>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</si>
  <si>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</si>
  <si>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</si>
  <si>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</si>
  <si>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</si>
  <si>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</si>
  <si>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</si>
  <si>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</si>
  <si>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</si>
  <si>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</si>
  <si>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3131</t>
  </si>
  <si>
    <t>HUSØYSUND</t>
  </si>
  <si>
    <t>3132</t>
  </si>
  <si>
    <t>3133</t>
  </si>
  <si>
    <t>DUKEN</t>
  </si>
  <si>
    <t>3135</t>
  </si>
  <si>
    <t>TORØD</t>
  </si>
  <si>
    <t>3137</t>
  </si>
  <si>
    <t>3138</t>
  </si>
  <si>
    <t>SKALLESTAD</t>
  </si>
  <si>
    <t>3139</t>
  </si>
  <si>
    <t>3140</t>
  </si>
  <si>
    <t>3141</t>
  </si>
  <si>
    <t>KJØPMANNSKJÆR</t>
  </si>
  <si>
    <t>3142</t>
  </si>
  <si>
    <t>VESTSKOGEN</t>
  </si>
  <si>
    <t>3143</t>
  </si>
  <si>
    <t>3144</t>
  </si>
  <si>
    <t>VEIERLAND</t>
  </si>
  <si>
    <t>3145</t>
  </si>
  <si>
    <t>TJØME</t>
  </si>
  <si>
    <t>0723</t>
  </si>
  <si>
    <t>3147</t>
  </si>
  <si>
    <t>VERDENS ENDE</t>
  </si>
  <si>
    <t>3148</t>
  </si>
  <si>
    <t>HVASSER</t>
  </si>
  <si>
    <t>3150</t>
  </si>
  <si>
    <t>TOLVSRØD</t>
  </si>
  <si>
    <t>3151</t>
  </si>
  <si>
    <t>3152</t>
  </si>
  <si>
    <t>3153</t>
  </si>
  <si>
    <t>3154</t>
  </si>
  <si>
    <t>3157</t>
  </si>
  <si>
    <t>BARKÅKER</t>
  </si>
  <si>
    <t>3158</t>
  </si>
  <si>
    <t>ANDEBU</t>
  </si>
  <si>
    <t>0719</t>
  </si>
  <si>
    <t>3159</t>
  </si>
  <si>
    <t>MELSOMVIK</t>
  </si>
  <si>
    <t>3160</t>
  </si>
  <si>
    <t>3161</t>
  </si>
  <si>
    <t>3162</t>
  </si>
  <si>
    <t>3163</t>
  </si>
  <si>
    <t>3164</t>
  </si>
  <si>
    <t>REVETAL</t>
  </si>
  <si>
    <t>0716</t>
  </si>
  <si>
    <t>RE</t>
  </si>
  <si>
    <t>3165</t>
  </si>
  <si>
    <t>3166</t>
  </si>
  <si>
    <t>3167</t>
  </si>
  <si>
    <t>ÅSGÅRDSTRAND</t>
  </si>
  <si>
    <t>HORTEN</t>
  </si>
  <si>
    <t>3168</t>
  </si>
  <si>
    <t>3169</t>
  </si>
  <si>
    <t>3170</t>
  </si>
  <si>
    <t>3171</t>
  </si>
  <si>
    <t>3172</t>
  </si>
  <si>
    <t>3173</t>
  </si>
  <si>
    <t>3174</t>
  </si>
  <si>
    <t>3175</t>
  </si>
  <si>
    <t>RAMNES</t>
  </si>
  <si>
    <t>3177</t>
  </si>
  <si>
    <t>VÅLE</t>
  </si>
  <si>
    <t>3178</t>
  </si>
  <si>
    <t>3179</t>
  </si>
  <si>
    <t>3180</t>
  </si>
  <si>
    <t>NYKIRKE</t>
  </si>
  <si>
    <t>3181</t>
  </si>
  <si>
    <t>3182</t>
  </si>
  <si>
    <t>3183</t>
  </si>
  <si>
    <t>3184</t>
  </si>
  <si>
    <t>BORRE</t>
  </si>
  <si>
    <t>3185</t>
  </si>
  <si>
    <t>SKOPPUM</t>
  </si>
  <si>
    <t>3186</t>
  </si>
  <si>
    <t>3187</t>
  </si>
  <si>
    <t>3188</t>
  </si>
  <si>
    <t>3189</t>
  </si>
  <si>
    <t>3191</t>
  </si>
  <si>
    <t>3192</t>
  </si>
  <si>
    <t>3193</t>
  </si>
  <si>
    <t>3194</t>
  </si>
  <si>
    <t>3195</t>
  </si>
  <si>
    <t>3196</t>
  </si>
  <si>
    <t>3197</t>
  </si>
  <si>
    <t>3201</t>
  </si>
  <si>
    <t>SANDEFJORD</t>
  </si>
  <si>
    <t>0706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</si>
  <si>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</si>
  <si>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</si>
  <si>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</si>
  <si>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</si>
  <si>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</si>
  <si>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</si>
  <si>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</si>
  <si>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</si>
  <si>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</si>
  <si>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</si>
  <si>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</si>
  <si>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</si>
  <si>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</si>
  <si>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</si>
  <si>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</si>
  <si>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</si>
  <si>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</si>
  <si>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</si>
  <si>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</si>
  <si>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</si>
  <si>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</si>
  <si>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</si>
  <si>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</si>
  <si>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</si>
  <si>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</si>
  <si>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HØYLANDSBYGD</t>
  </si>
  <si>
    <t>5458</t>
  </si>
  <si>
    <t>ARNAVIK</t>
  </si>
  <si>
    <t>5459</t>
  </si>
  <si>
    <t>FJELBERG</t>
  </si>
  <si>
    <t>5460</t>
  </si>
  <si>
    <t>HUSNES</t>
  </si>
  <si>
    <t>5462</t>
  </si>
  <si>
    <t>HERØYSUNDET</t>
  </si>
  <si>
    <t>5463</t>
  </si>
  <si>
    <t>USKEDALEN</t>
  </si>
  <si>
    <t>5464</t>
  </si>
  <si>
    <t>DIMMELSVIK</t>
  </si>
  <si>
    <t>5465</t>
  </si>
  <si>
    <t>5470</t>
  </si>
  <si>
    <t>ROSENDAL</t>
  </si>
  <si>
    <t>5472</t>
  </si>
  <si>
    <t>SEIMSFOSS</t>
  </si>
  <si>
    <t>5473</t>
  </si>
  <si>
    <t>SNILSTVEITØY</t>
  </si>
  <si>
    <t>5474</t>
  </si>
  <si>
    <t>LØFALLSTRAND</t>
  </si>
  <si>
    <t>5475</t>
  </si>
  <si>
    <t>ÆNES</t>
  </si>
  <si>
    <t>5476</t>
  </si>
  <si>
    <t>MAURANGER</t>
  </si>
  <si>
    <t>5480</t>
  </si>
  <si>
    <t>5484</t>
  </si>
  <si>
    <t>5486</t>
  </si>
  <si>
    <t>5497</t>
  </si>
  <si>
    <t>HUGLO</t>
  </si>
  <si>
    <t>5498</t>
  </si>
  <si>
    <t>MATRE</t>
  </si>
  <si>
    <t>5499</t>
  </si>
  <si>
    <t>ÅKRA</t>
  </si>
  <si>
    <t>5501</t>
  </si>
  <si>
    <t>HAUGESUND</t>
  </si>
  <si>
    <t>1106</t>
  </si>
  <si>
    <t>5502</t>
  </si>
  <si>
    <t>5503</t>
  </si>
  <si>
    <t>5504</t>
  </si>
  <si>
    <t>5505</t>
  </si>
  <si>
    <t>5506</t>
  </si>
  <si>
    <t>5507</t>
  </si>
  <si>
    <t>5508</t>
  </si>
  <si>
    <t>KARMSUND</t>
  </si>
  <si>
    <t>5509</t>
  </si>
  <si>
    <t>5511</t>
  </si>
  <si>
    <t>5512</t>
  </si>
  <si>
    <t>5514</t>
  </si>
  <si>
    <t>5515</t>
  </si>
  <si>
    <t>5516</t>
  </si>
  <si>
    <t>5517</t>
  </si>
  <si>
    <t>5518</t>
  </si>
  <si>
    <t>5519</t>
  </si>
  <si>
    <t>5521</t>
  </si>
  <si>
    <t>5522</t>
  </si>
  <si>
    <t>5523</t>
  </si>
  <si>
    <t>5525</t>
  </si>
  <si>
    <t>5527</t>
  </si>
  <si>
    <t>5528</t>
  </si>
  <si>
    <t>5529</t>
  </si>
  <si>
    <t>5531</t>
  </si>
  <si>
    <t>5532</t>
  </si>
  <si>
    <t>5533</t>
  </si>
  <si>
    <t>5534</t>
  </si>
  <si>
    <t>5535</t>
  </si>
  <si>
    <t>5536</t>
  </si>
  <si>
    <t>5537</t>
  </si>
  <si>
    <t>5538</t>
  </si>
  <si>
    <t>5541</t>
  </si>
  <si>
    <t>KOLNES</t>
  </si>
  <si>
    <t>5542</t>
  </si>
  <si>
    <t>5544</t>
  </si>
  <si>
    <t>VORMEDAL</t>
  </si>
  <si>
    <t>5545</t>
  </si>
  <si>
    <t>5546</t>
  </si>
  <si>
    <t>RØYKSUND</t>
  </si>
  <si>
    <t>5547</t>
  </si>
  <si>
    <t>UTSIRA</t>
  </si>
  <si>
    <t>5548</t>
  </si>
  <si>
    <t>FEØY</t>
  </si>
  <si>
    <t>5549</t>
  </si>
  <si>
    <t>RØVÆR</t>
  </si>
  <si>
    <t>5550</t>
  </si>
  <si>
    <t>SVEIO</t>
  </si>
  <si>
    <t>1216</t>
  </si>
  <si>
    <t>5551</t>
  </si>
  <si>
    <t>AUKLANDSHAMN</t>
  </si>
  <si>
    <t>5554</t>
  </si>
  <si>
    <t>VALEVÅG</t>
  </si>
  <si>
    <t>5555</t>
  </si>
  <si>
    <t>FØRDE I HORDALAND</t>
  </si>
  <si>
    <t>5559</t>
  </si>
  <si>
    <t>5560</t>
  </si>
  <si>
    <t>NEDSTRAND</t>
  </si>
  <si>
    <t>1146</t>
  </si>
  <si>
    <t>TYSVÆR</t>
  </si>
  <si>
    <t>5561</t>
  </si>
  <si>
    <t>BOKN</t>
  </si>
  <si>
    <t>1145</t>
  </si>
  <si>
    <t>5563</t>
  </si>
  <si>
    <t>FØRRESFJORDEN</t>
  </si>
  <si>
    <t>5565</t>
  </si>
  <si>
    <t>TYSVÆRVÅG</t>
  </si>
  <si>
    <t>5566</t>
  </si>
  <si>
    <t>HERVIK</t>
  </si>
  <si>
    <t>5567</t>
  </si>
  <si>
    <t>SKJOLDASTRAUMEN</t>
  </si>
  <si>
    <t>5568</t>
  </si>
  <si>
    <t>VIKEBYGD</t>
  </si>
  <si>
    <t>3295</t>
  </si>
  <si>
    <t>HELGEROA</t>
  </si>
  <si>
    <t>3296</t>
  </si>
  <si>
    <t>NEVLUNGHAMN</t>
  </si>
  <si>
    <t>3297</t>
  </si>
  <si>
    <t>3300</t>
  </si>
  <si>
    <t>HOKKSUND</t>
  </si>
  <si>
    <t>ØVRE EIKER</t>
  </si>
  <si>
    <t>3301</t>
  </si>
  <si>
    <t>3320</t>
  </si>
  <si>
    <t>VESTFOSSEN</t>
  </si>
  <si>
    <t>3321</t>
  </si>
  <si>
    <t>3322</t>
  </si>
  <si>
    <t>DARBU</t>
  </si>
  <si>
    <t>3330</t>
  </si>
  <si>
    <t>SKOTSELV</t>
  </si>
  <si>
    <t>3331</t>
  </si>
  <si>
    <t>3340</t>
  </si>
  <si>
    <t>MODUM</t>
  </si>
  <si>
    <t>3341</t>
  </si>
  <si>
    <t>3342</t>
  </si>
  <si>
    <t>3350</t>
  </si>
  <si>
    <t>PRESTFOSS</t>
  </si>
  <si>
    <t>SIGDAL</t>
  </si>
  <si>
    <t>3351</t>
  </si>
  <si>
    <t>3355</t>
  </si>
  <si>
    <t>SOLUMSMOEN</t>
  </si>
  <si>
    <t>3358</t>
  </si>
  <si>
    <t>NEDRE EGGEDAL</t>
  </si>
  <si>
    <t>3359</t>
  </si>
  <si>
    <t>EGGEDAL</t>
  </si>
  <si>
    <t>3360</t>
  </si>
  <si>
    <t>GEITHUS</t>
  </si>
  <si>
    <t>3361</t>
  </si>
  <si>
    <t>3370</t>
  </si>
  <si>
    <t>VIKERSUND</t>
  </si>
  <si>
    <t>3371</t>
  </si>
  <si>
    <t>3387</t>
  </si>
  <si>
    <t>SNARUM</t>
  </si>
  <si>
    <t>3400</t>
  </si>
  <si>
    <t>LIER</t>
  </si>
  <si>
    <t>3401</t>
  </si>
  <si>
    <t>3407</t>
  </si>
  <si>
    <t>TRANBY</t>
  </si>
  <si>
    <t>3408</t>
  </si>
  <si>
    <t>3410</t>
  </si>
  <si>
    <t>SYLLING</t>
  </si>
  <si>
    <t>3411</t>
  </si>
  <si>
    <t>3412</t>
  </si>
  <si>
    <t>LIERSTRANDA</t>
  </si>
  <si>
    <t>3420</t>
  </si>
  <si>
    <t>LIERSKOGEN</t>
  </si>
  <si>
    <t>3421</t>
  </si>
  <si>
    <t>3425</t>
  </si>
  <si>
    <t>REISTAD</t>
  </si>
  <si>
    <t>3428</t>
  </si>
  <si>
    <t>3430</t>
  </si>
  <si>
    <t>SPIKKESTAD</t>
  </si>
  <si>
    <t>0627</t>
  </si>
  <si>
    <t>RØYKEN</t>
  </si>
  <si>
    <t>3431</t>
  </si>
  <si>
    <t>3440</t>
  </si>
  <si>
    <t>3441</t>
  </si>
  <si>
    <t>3442</t>
  </si>
  <si>
    <t>HYGGEN</t>
  </si>
  <si>
    <t>3470</t>
  </si>
  <si>
    <t>SLEMMESTAD</t>
  </si>
  <si>
    <t>3471</t>
  </si>
  <si>
    <t>3472</t>
  </si>
  <si>
    <t>BØDALEN</t>
  </si>
  <si>
    <t>3474</t>
  </si>
  <si>
    <t>ÅROS</t>
  </si>
  <si>
    <t>3475</t>
  </si>
  <si>
    <t>SÆTRE</t>
  </si>
  <si>
    <t>0628</t>
  </si>
  <si>
    <t>HURUM</t>
  </si>
  <si>
    <t>3476</t>
  </si>
  <si>
    <t>3477</t>
  </si>
  <si>
    <t>BÅTSTØ</t>
  </si>
  <si>
    <t>3478</t>
  </si>
  <si>
    <t>NÆRSNES</t>
  </si>
  <si>
    <t>3480</t>
  </si>
  <si>
    <t>FILTVET</t>
  </si>
  <si>
    <t>3481</t>
  </si>
  <si>
    <t>TOFTE</t>
  </si>
  <si>
    <t>3482</t>
  </si>
  <si>
    <t>3483</t>
  </si>
  <si>
    <t>KANA</t>
  </si>
  <si>
    <t>3484</t>
  </si>
  <si>
    <t>HOLMSBU</t>
  </si>
  <si>
    <t>3490</t>
  </si>
  <si>
    <t>KLOKKARSTUA</t>
  </si>
  <si>
    <t>3491</t>
  </si>
  <si>
    <t>3501</t>
  </si>
  <si>
    <t>HØNEFOSS</t>
  </si>
  <si>
    <t>RINGERIKE</t>
  </si>
  <si>
    <t>3502</t>
  </si>
  <si>
    <t>3503</t>
  </si>
  <si>
    <t>3504</t>
  </si>
  <si>
    <t>3505</t>
  </si>
  <si>
    <t>3506</t>
  </si>
  <si>
    <t>3507</t>
  </si>
  <si>
    <t>3510</t>
  </si>
  <si>
    <t>3511</t>
  </si>
  <si>
    <t>3512</t>
  </si>
  <si>
    <t>Avdeling:</t>
  </si>
  <si>
    <t>ÅRBAKKA</t>
  </si>
  <si>
    <t>5694</t>
  </si>
  <si>
    <t>ONARHEIM</t>
  </si>
  <si>
    <t>5695</t>
  </si>
  <si>
    <t>5696</t>
  </si>
  <si>
    <t>5700</t>
  </si>
  <si>
    <t>VOSS</t>
  </si>
  <si>
    <t>1235</t>
  </si>
  <si>
    <t>5701</t>
  </si>
  <si>
    <t>5702</t>
  </si>
  <si>
    <t>5703</t>
  </si>
  <si>
    <t>5707</t>
  </si>
  <si>
    <t>EVANGER</t>
  </si>
  <si>
    <t>5710</t>
  </si>
  <si>
    <t>SKULESTADMO</t>
  </si>
  <si>
    <t>5712</t>
  </si>
  <si>
    <t>VOSSESTRAND</t>
  </si>
  <si>
    <t>5713</t>
  </si>
  <si>
    <t>5715</t>
  </si>
  <si>
    <t>STALHEIM</t>
  </si>
  <si>
    <t>5718</t>
  </si>
  <si>
    <t>MYRDAL</t>
  </si>
  <si>
    <t>AURLAND</t>
  </si>
  <si>
    <t>5719</t>
  </si>
  <si>
    <t>FINSE</t>
  </si>
  <si>
    <t>1233</t>
  </si>
  <si>
    <t>ULVIK</t>
  </si>
  <si>
    <t>5721</t>
  </si>
  <si>
    <t>DALEKVAM</t>
  </si>
  <si>
    <t>VAKSDAL</t>
  </si>
  <si>
    <t>5722</t>
  </si>
  <si>
    <t>5723</t>
  </si>
  <si>
    <t>BOLSTADØYRI</t>
  </si>
  <si>
    <t>5724</t>
  </si>
  <si>
    <t>STANGHELLE</t>
  </si>
  <si>
    <t>5725</t>
  </si>
  <si>
    <t>5726</t>
  </si>
  <si>
    <t>5727</t>
  </si>
  <si>
    <t>STAMNES</t>
  </si>
  <si>
    <t>5728</t>
  </si>
  <si>
    <t>EIDSLANDET</t>
  </si>
  <si>
    <t>5729</t>
  </si>
  <si>
    <t>MODALEN</t>
  </si>
  <si>
    <t>5730</t>
  </si>
  <si>
    <t>5731</t>
  </si>
  <si>
    <t>5733</t>
  </si>
  <si>
    <t>GRANVIN</t>
  </si>
  <si>
    <t>1234</t>
  </si>
  <si>
    <t>5734</t>
  </si>
  <si>
    <t>VALLAVIK</t>
  </si>
  <si>
    <t>5736</t>
  </si>
  <si>
    <t>5741</t>
  </si>
  <si>
    <t>5742</t>
  </si>
  <si>
    <t>FLÅM</t>
  </si>
  <si>
    <t>5743</t>
  </si>
  <si>
    <t>5745</t>
  </si>
  <si>
    <t>5746</t>
  </si>
  <si>
    <t>UNDREDAL</t>
  </si>
  <si>
    <t>5747</t>
  </si>
  <si>
    <t>GUDVANGEN</t>
  </si>
  <si>
    <t>5748</t>
  </si>
  <si>
    <t>STYVI</t>
  </si>
  <si>
    <t>5749</t>
  </si>
  <si>
    <t>BAKKA</t>
  </si>
  <si>
    <t>5750</t>
  </si>
  <si>
    <t>ODDA</t>
  </si>
  <si>
    <t>1228</t>
  </si>
  <si>
    <t>5751</t>
  </si>
  <si>
    <t>5760</t>
  </si>
  <si>
    <t>RØLDAL</t>
  </si>
  <si>
    <t>5763</t>
  </si>
  <si>
    <t>SKARE</t>
  </si>
  <si>
    <t>5770</t>
  </si>
  <si>
    <t>TYSSEDAL</t>
  </si>
  <si>
    <t>5773</t>
  </si>
  <si>
    <t>HOVLAND</t>
  </si>
  <si>
    <t>1231</t>
  </si>
  <si>
    <t>ULLENSVANG</t>
  </si>
  <si>
    <t>5776</t>
  </si>
  <si>
    <t>NÅ</t>
  </si>
  <si>
    <t>5777</t>
  </si>
  <si>
    <t>GRIMO</t>
  </si>
  <si>
    <t>5778</t>
  </si>
  <si>
    <t>UTNE</t>
  </si>
  <si>
    <t>5779</t>
  </si>
  <si>
    <t>5780</t>
  </si>
  <si>
    <t>KINSARVIK</t>
  </si>
  <si>
    <t>5781</t>
  </si>
  <si>
    <t>LOFTHUS</t>
  </si>
  <si>
    <t>5782</t>
  </si>
  <si>
    <t>5783</t>
  </si>
  <si>
    <t>EIDFJORD</t>
  </si>
  <si>
    <t>1232</t>
  </si>
  <si>
    <t>5784</t>
  </si>
  <si>
    <t>ØVRE EIDFJORD</t>
  </si>
  <si>
    <t>5785</t>
  </si>
  <si>
    <t>VØRINGSFOSS</t>
  </si>
  <si>
    <t>5786</t>
  </si>
  <si>
    <t>5787</t>
  </si>
  <si>
    <t>5788</t>
  </si>
  <si>
    <t>5803</t>
  </si>
  <si>
    <t>5804</t>
  </si>
  <si>
    <t>5805</t>
  </si>
  <si>
    <t>5806</t>
  </si>
  <si>
    <t>5807</t>
  </si>
  <si>
    <t>5808</t>
  </si>
  <si>
    <t>5809</t>
  </si>
  <si>
    <t>5811</t>
  </si>
  <si>
    <t>5812</t>
  </si>
  <si>
    <t>5815</t>
  </si>
  <si>
    <t>5816</t>
  </si>
  <si>
    <t>5817</t>
  </si>
  <si>
    <t>5818</t>
  </si>
  <si>
    <t>5819</t>
  </si>
  <si>
    <t>5821</t>
  </si>
  <si>
    <t>3603</t>
  </si>
  <si>
    <t>3604</t>
  </si>
  <si>
    <t>3605</t>
  </si>
  <si>
    <t>3606</t>
  </si>
  <si>
    <t>3608</t>
  </si>
  <si>
    <t>HEISTADMOEN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</si>
  <si>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</si>
  <si>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</si>
  <si>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</si>
  <si>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</si>
  <si>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</si>
  <si>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</si>
  <si>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</si>
  <si>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</si>
  <si>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</si>
  <si>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SKOLLENBORG</t>
  </si>
  <si>
    <t>3619</t>
  </si>
  <si>
    <t>3620</t>
  </si>
  <si>
    <t>FLESBERG</t>
  </si>
  <si>
    <t>0631</t>
  </si>
  <si>
    <t>3621</t>
  </si>
  <si>
    <t>LAMPELAND</t>
  </si>
  <si>
    <t>3622</t>
  </si>
  <si>
    <t>SVENE</t>
  </si>
  <si>
    <t>3623</t>
  </si>
  <si>
    <t>3624</t>
  </si>
  <si>
    <t>LYNGDAL I NUMEDAL</t>
  </si>
  <si>
    <t>3626</t>
  </si>
  <si>
    <t>ROLLAG</t>
  </si>
  <si>
    <t>0632</t>
  </si>
  <si>
    <t>3627</t>
  </si>
  <si>
    <t>VEGGLI</t>
  </si>
  <si>
    <t>3628</t>
  </si>
  <si>
    <t>3629</t>
  </si>
  <si>
    <t>NORE</t>
  </si>
  <si>
    <t>0633</t>
  </si>
  <si>
    <t>NORE OG UVDAL</t>
  </si>
  <si>
    <t>3630</t>
  </si>
  <si>
    <t>RØDBERG</t>
  </si>
  <si>
    <t>3631</t>
  </si>
  <si>
    <t>3632</t>
  </si>
  <si>
    <t>UVDAL</t>
  </si>
  <si>
    <t>3646</t>
  </si>
  <si>
    <t>HVITTINGFOSS</t>
  </si>
  <si>
    <t>3647</t>
  </si>
  <si>
    <t>3648</t>
  </si>
  <si>
    <t>PASSEBEKK</t>
  </si>
  <si>
    <t>3650</t>
  </si>
  <si>
    <t>TINN AUSTBYGD</t>
  </si>
  <si>
    <t>0826</t>
  </si>
  <si>
    <t>TINN</t>
  </si>
  <si>
    <t>3652</t>
  </si>
  <si>
    <t>HOVIN I TELEMARK</t>
  </si>
  <si>
    <t>3656</t>
  </si>
  <si>
    <t>ATRÅ</t>
  </si>
  <si>
    <t>3658</t>
  </si>
  <si>
    <t>MILAND</t>
  </si>
  <si>
    <t>3660</t>
  </si>
  <si>
    <t>RJUKAN</t>
  </si>
  <si>
    <t>3661</t>
  </si>
  <si>
    <t>3665</t>
  </si>
  <si>
    <t>SAULAND</t>
  </si>
  <si>
    <t>0827</t>
  </si>
  <si>
    <t>HJARTDAL</t>
  </si>
  <si>
    <t>3666</t>
  </si>
  <si>
    <t>3671</t>
  </si>
  <si>
    <t>NOTODDEN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</si>
  <si>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</si>
  <si>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</si>
  <si>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</si>
  <si>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</si>
  <si>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</si>
  <si>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</si>
  <si>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</si>
  <si>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</si>
  <si>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</si>
  <si>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</si>
  <si>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3683</t>
  </si>
  <si>
    <t>3684</t>
  </si>
  <si>
    <t>3690</t>
  </si>
  <si>
    <t>3691</t>
  </si>
  <si>
    <t>GRANSHERAD</t>
  </si>
  <si>
    <t>3692</t>
  </si>
  <si>
    <t>3697</t>
  </si>
  <si>
    <t>TUDDAL</t>
  </si>
  <si>
    <t>3699</t>
  </si>
  <si>
    <t>GAUSTATOPPEN TURISTHYTTE</t>
  </si>
  <si>
    <t>3701</t>
  </si>
  <si>
    <t>SKIEN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</si>
  <si>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</si>
  <si>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</si>
  <si>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</si>
  <si>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</si>
  <si>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</si>
  <si>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</si>
  <si>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</si>
  <si>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</si>
  <si>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</si>
  <si>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</si>
  <si>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</si>
  <si>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</si>
  <si>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</si>
  <si>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</si>
  <si>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</si>
  <si>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</si>
  <si>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</si>
  <si>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</si>
  <si>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</si>
  <si>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</si>
  <si>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</si>
  <si>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</si>
  <si>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</si>
  <si>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</si>
  <si>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</si>
  <si>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</si>
  <si>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</si>
  <si>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</si>
  <si>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6001</t>
  </si>
  <si>
    <t>ÅLESUND</t>
  </si>
  <si>
    <t>1504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</si>
  <si>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</si>
  <si>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</si>
  <si>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</si>
  <si>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</si>
  <si>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</si>
  <si>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</si>
  <si>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</si>
  <si>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</si>
  <si>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</si>
  <si>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</si>
  <si>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</si>
  <si>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</si>
  <si>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</si>
  <si>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</si>
  <si>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</si>
  <si>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</si>
  <si>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</si>
  <si>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</si>
  <si>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</si>
  <si>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</si>
  <si>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</si>
  <si>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</si>
  <si>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</si>
  <si>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</si>
  <si>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</si>
  <si>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</si>
  <si>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6030</t>
  </si>
  <si>
    <t>LANGEVÅG</t>
  </si>
  <si>
    <t>SULA</t>
  </si>
  <si>
    <t>6035</t>
  </si>
  <si>
    <t>FISKARSTRAND</t>
  </si>
  <si>
    <t>6036</t>
  </si>
  <si>
    <t>MAUSEIDVÅG</t>
  </si>
  <si>
    <t>6037</t>
  </si>
  <si>
    <t>EIDSNES</t>
  </si>
  <si>
    <t>6038</t>
  </si>
  <si>
    <t>6039</t>
  </si>
  <si>
    <t>6040</t>
  </si>
  <si>
    <t>VIGRA</t>
  </si>
  <si>
    <t>GISKE</t>
  </si>
  <si>
    <t>6045</t>
  </si>
  <si>
    <t>6046</t>
  </si>
  <si>
    <t>6050</t>
  </si>
  <si>
    <t>VALDERØYA</t>
  </si>
  <si>
    <t>6051</t>
  </si>
  <si>
    <t>6052</t>
  </si>
  <si>
    <t>6055</t>
  </si>
  <si>
    <t>GODØYA</t>
  </si>
  <si>
    <t>6057</t>
  </si>
  <si>
    <t>ELLINGSØY</t>
  </si>
  <si>
    <t>6058</t>
  </si>
  <si>
    <t>6059</t>
  </si>
  <si>
    <t>6060</t>
  </si>
  <si>
    <t>HAREID</t>
  </si>
  <si>
    <t>6062</t>
  </si>
  <si>
    <t>BRANDAL</t>
  </si>
  <si>
    <t>6063</t>
  </si>
  <si>
    <t>HJØRUNGAVÅG</t>
  </si>
  <si>
    <t>6064</t>
  </si>
  <si>
    <t>HADDAL</t>
  </si>
  <si>
    <t>ULSTEIN</t>
  </si>
  <si>
    <t>6065</t>
  </si>
  <si>
    <t>ULSTEINVIK</t>
  </si>
  <si>
    <t>6067</t>
  </si>
  <si>
    <t>6068</t>
  </si>
  <si>
    <t>EIKSUND</t>
  </si>
  <si>
    <t>6069</t>
  </si>
  <si>
    <t>6070</t>
  </si>
  <si>
    <t>TJØRVÅG</t>
  </si>
  <si>
    <t>HERØY (M.R.)</t>
  </si>
  <si>
    <t>6076</t>
  </si>
  <si>
    <t>MOLTUSTRANDA</t>
  </si>
  <si>
    <t>6080</t>
  </si>
  <si>
    <t>GURSKØY</t>
  </si>
  <si>
    <t>6082</t>
  </si>
  <si>
    <t>GURSKEN</t>
  </si>
  <si>
    <t>SANDE (M.R.)</t>
  </si>
  <si>
    <t>6083</t>
  </si>
  <si>
    <t>GJERDSVIKA</t>
  </si>
  <si>
    <t>6084</t>
  </si>
  <si>
    <t>LARSNES</t>
  </si>
  <si>
    <t>6085</t>
  </si>
  <si>
    <t>6087</t>
  </si>
  <si>
    <t>KVAMSØY</t>
  </si>
  <si>
    <t>6089</t>
  </si>
  <si>
    <t>SANDSHAMN</t>
  </si>
  <si>
    <t>6090</t>
  </si>
  <si>
    <t>FOSNAVÅG</t>
  </si>
  <si>
    <t>6092</t>
  </si>
  <si>
    <t>EGGESBØNES</t>
  </si>
  <si>
    <t>6094</t>
  </si>
  <si>
    <t>LEINØY</t>
  </si>
  <si>
    <t>6095</t>
  </si>
  <si>
    <t>BØLANDET</t>
  </si>
  <si>
    <t>6096</t>
  </si>
  <si>
    <t>RUNDE</t>
  </si>
  <si>
    <t>6098</t>
  </si>
  <si>
    <t>NERLANDSØY</t>
  </si>
  <si>
    <t>6099</t>
  </si>
  <si>
    <t>6100</t>
  </si>
  <si>
    <t>VOLDA</t>
  </si>
  <si>
    <t>6101</t>
  </si>
  <si>
    <t>6110</t>
  </si>
  <si>
    <t>AUSTEFJORDEN</t>
  </si>
  <si>
    <t>6120</t>
  </si>
  <si>
    <t>FOLKESTAD</t>
  </si>
  <si>
    <t>6133</t>
  </si>
  <si>
    <t>LAUVSTAD</t>
  </si>
  <si>
    <t>6139</t>
  </si>
  <si>
    <t>3848</t>
  </si>
  <si>
    <t>MORGEDAL</t>
  </si>
  <si>
    <t>3849</t>
  </si>
  <si>
    <t>VRÅLIOSEN</t>
  </si>
  <si>
    <t>3850</t>
  </si>
  <si>
    <t>3853</t>
  </si>
  <si>
    <t>VRÅDAL</t>
  </si>
  <si>
    <t>3854</t>
  </si>
  <si>
    <t>NISSEDAL</t>
  </si>
  <si>
    <t>0830</t>
  </si>
  <si>
    <t>3855</t>
  </si>
  <si>
    <t>TREUNGEN</t>
  </si>
  <si>
    <t>3864</t>
  </si>
  <si>
    <t>RAULAND</t>
  </si>
  <si>
    <t>0834</t>
  </si>
  <si>
    <t>VINJE</t>
  </si>
  <si>
    <t>3870</t>
  </si>
  <si>
    <t>FYRESDAL</t>
  </si>
  <si>
    <t>0831</t>
  </si>
  <si>
    <t>3880</t>
  </si>
  <si>
    <t>DALEN</t>
  </si>
  <si>
    <t>0833</t>
  </si>
  <si>
    <t>TOKKE</t>
  </si>
  <si>
    <t>3882</t>
  </si>
  <si>
    <t>ÅMDALS VERK</t>
  </si>
  <si>
    <t>3883</t>
  </si>
  <si>
    <t>3884</t>
  </si>
  <si>
    <t>3885</t>
  </si>
  <si>
    <t>3886</t>
  </si>
  <si>
    <t>3887</t>
  </si>
  <si>
    <t>3888</t>
  </si>
  <si>
    <t>EDLAND</t>
  </si>
  <si>
    <t>3890</t>
  </si>
  <si>
    <t>3891</t>
  </si>
  <si>
    <t>HØYDALSMO</t>
  </si>
  <si>
    <t>3893</t>
  </si>
  <si>
    <t>VINJESVINGEN</t>
  </si>
  <si>
    <t>3895</t>
  </si>
  <si>
    <t>3901</t>
  </si>
  <si>
    <t>PORSGRUNN</t>
  </si>
  <si>
    <t>3902</t>
  </si>
  <si>
    <t>3903</t>
  </si>
  <si>
    <t>3904</t>
  </si>
  <si>
    <t>3905</t>
  </si>
  <si>
    <t>3906</t>
  </si>
  <si>
    <t>3908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</si>
  <si>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</si>
  <si>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</si>
  <si>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</si>
  <si>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</si>
  <si>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</si>
  <si>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</si>
  <si>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</si>
  <si>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</si>
  <si>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</si>
  <si>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</si>
  <si>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</si>
  <si>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</si>
  <si>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</si>
  <si>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3924</t>
  </si>
  <si>
    <t>3925</t>
  </si>
  <si>
    <t>3928</t>
  </si>
  <si>
    <t>3929</t>
  </si>
  <si>
    <t>3930</t>
  </si>
  <si>
    <t>3931</t>
  </si>
  <si>
    <t>3932</t>
  </si>
  <si>
    <t>3933</t>
  </si>
  <si>
    <t>3936</t>
  </si>
  <si>
    <t>3937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</si>
  <si>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</si>
  <si>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</si>
  <si>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</si>
  <si>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</si>
  <si>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</si>
  <si>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</si>
  <si>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</si>
  <si>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</si>
  <si>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</si>
  <si>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LANGANGEN</t>
  </si>
  <si>
    <t>3948</t>
  </si>
  <si>
    <t>3949</t>
  </si>
  <si>
    <t>3950</t>
  </si>
  <si>
    <t>BREVIK</t>
  </si>
  <si>
    <t>3960</t>
  </si>
  <si>
    <t>STATHELLE</t>
  </si>
  <si>
    <t>0814</t>
  </si>
  <si>
    <t>BAMBLE</t>
  </si>
  <si>
    <t>3965</t>
  </si>
  <si>
    <t>HERRE</t>
  </si>
  <si>
    <t>3966</t>
  </si>
  <si>
    <t>3967</t>
  </si>
  <si>
    <t>BAMBLE SOMMERRUTE</t>
  </si>
  <si>
    <t>3970</t>
  </si>
  <si>
    <t>LANGESUND</t>
  </si>
  <si>
    <t>3991</t>
  </si>
  <si>
    <t>3993</t>
  </si>
  <si>
    <t>3994</t>
  </si>
  <si>
    <t>3995</t>
  </si>
  <si>
    <t>3996</t>
  </si>
  <si>
    <t>3997</t>
  </si>
  <si>
    <t>3998</t>
  </si>
  <si>
    <t>3999</t>
  </si>
  <si>
    <t>4001</t>
  </si>
  <si>
    <t>STAVANGER</t>
  </si>
  <si>
    <t>1103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</si>
  <si>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</si>
  <si>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</si>
  <si>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</si>
  <si>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</si>
  <si>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</si>
  <si>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</si>
  <si>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</si>
  <si>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</si>
  <si>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</si>
  <si>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</si>
  <si>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</si>
  <si>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</si>
  <si>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</si>
  <si>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</si>
  <si>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</si>
  <si>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</si>
  <si>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</si>
  <si>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</si>
  <si>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</si>
  <si>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</si>
  <si>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</si>
  <si>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</si>
  <si>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</si>
  <si>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</si>
  <si>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</si>
  <si>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</si>
  <si>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</si>
  <si>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</si>
  <si>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4032</t>
  </si>
  <si>
    <t>4033</t>
  </si>
  <si>
    <t>4034</t>
  </si>
  <si>
    <t>4035</t>
  </si>
  <si>
    <t>4036</t>
  </si>
  <si>
    <t>4041</t>
  </si>
  <si>
    <t>HAFRSFJORD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</si>
  <si>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</si>
  <si>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</si>
  <si>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</si>
  <si>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</si>
  <si>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</si>
  <si>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</si>
  <si>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</si>
  <si>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</si>
  <si>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</si>
  <si>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SOLA</t>
  </si>
  <si>
    <t>1124</t>
  </si>
  <si>
    <t>4052</t>
  </si>
  <si>
    <t>RØYNEBERG</t>
  </si>
  <si>
    <t>4053</t>
  </si>
  <si>
    <t>RÆGE</t>
  </si>
  <si>
    <t>4054</t>
  </si>
  <si>
    <t>TJELTA</t>
  </si>
  <si>
    <t>4055</t>
  </si>
  <si>
    <t>STAVANGER LUFTHAVN</t>
  </si>
  <si>
    <t>4056</t>
  </si>
  <si>
    <t>TANANGER</t>
  </si>
  <si>
    <t>4059</t>
  </si>
  <si>
    <t>4064</t>
  </si>
  <si>
    <t>4065</t>
  </si>
  <si>
    <t>4066</t>
  </si>
  <si>
    <t>4067</t>
  </si>
  <si>
    <t>4068</t>
  </si>
  <si>
    <t>4069</t>
  </si>
  <si>
    <t>4070</t>
  </si>
  <si>
    <t>RANDABERG</t>
  </si>
  <si>
    <t>1127</t>
  </si>
  <si>
    <t>4076</t>
  </si>
  <si>
    <t>VASSØY</t>
  </si>
  <si>
    <t>4078</t>
  </si>
  <si>
    <t>4079</t>
  </si>
  <si>
    <t>4081</t>
  </si>
  <si>
    <t>4082</t>
  </si>
  <si>
    <t>4084</t>
  </si>
  <si>
    <t>4085</t>
  </si>
  <si>
    <t>HUNDVÅG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</si>
  <si>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</si>
  <si>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</si>
  <si>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</si>
  <si>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</si>
  <si>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</si>
  <si>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</si>
  <si>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</si>
  <si>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</si>
  <si>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</si>
  <si>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</si>
  <si>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</si>
  <si>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</si>
  <si>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</si>
  <si>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4100</t>
  </si>
  <si>
    <t>JØRPELAND</t>
  </si>
  <si>
    <t>1130</t>
  </si>
  <si>
    <t>STRAND</t>
  </si>
  <si>
    <t>4102</t>
  </si>
  <si>
    <t>IDSE</t>
  </si>
  <si>
    <t>4110</t>
  </si>
  <si>
    <t>FORSAND</t>
  </si>
  <si>
    <t>1129</t>
  </si>
  <si>
    <t>4119</t>
  </si>
  <si>
    <t>4120</t>
  </si>
  <si>
    <t>TAU</t>
  </si>
  <si>
    <t>4123</t>
  </si>
  <si>
    <t>SØR-HIDLE</t>
  </si>
  <si>
    <t>4124</t>
  </si>
  <si>
    <t>4126</t>
  </si>
  <si>
    <t>4127</t>
  </si>
  <si>
    <t>LYSEBOTN</t>
  </si>
  <si>
    <t>4128</t>
  </si>
  <si>
    <t>FLØYRLI</t>
  </si>
  <si>
    <t>4129</t>
  </si>
  <si>
    <t>SONGESAND</t>
  </si>
  <si>
    <t>4130</t>
  </si>
  <si>
    <t>HJELMELAND</t>
  </si>
  <si>
    <t>1133</t>
  </si>
  <si>
    <t>4134</t>
  </si>
  <si>
    <t>JØSENFJORDEN</t>
  </si>
  <si>
    <t>4137</t>
  </si>
  <si>
    <t>ÅRDAL I RYFYLKE</t>
  </si>
  <si>
    <t>4139</t>
  </si>
  <si>
    <t>FISTER</t>
  </si>
  <si>
    <t>4146</t>
  </si>
  <si>
    <t>SKIFTUN</t>
  </si>
  <si>
    <t>4148</t>
  </si>
  <si>
    <t>4150</t>
  </si>
  <si>
    <t>RENNESØY</t>
  </si>
  <si>
    <t>1142</t>
  </si>
  <si>
    <t>4152</t>
  </si>
  <si>
    <t>VESTRE ÅMØY</t>
  </si>
  <si>
    <t>4153</t>
  </si>
  <si>
    <t>BRIMSE</t>
  </si>
  <si>
    <t>4154</t>
  </si>
  <si>
    <t>AUSTRE ÅMØY</t>
  </si>
  <si>
    <t>4156</t>
  </si>
  <si>
    <t>MOSTERØY</t>
  </si>
  <si>
    <t>4158</t>
  </si>
  <si>
    <t>BRU</t>
  </si>
  <si>
    <t>4159</t>
  </si>
  <si>
    <t>4160</t>
  </si>
  <si>
    <t>FINNØY</t>
  </si>
  <si>
    <t>1141</t>
  </si>
  <si>
    <t>4161</t>
  </si>
  <si>
    <t>4163</t>
  </si>
  <si>
    <t>TALGJE</t>
  </si>
  <si>
    <t>4164</t>
  </si>
  <si>
    <t>FOGN</t>
  </si>
  <si>
    <t>4167</t>
  </si>
  <si>
    <t>HELGØY I RYFYLKE</t>
  </si>
  <si>
    <t>4168</t>
  </si>
  <si>
    <t>BYRE</t>
  </si>
  <si>
    <t>4169</t>
  </si>
  <si>
    <t>SØRBOKN</t>
  </si>
  <si>
    <t>4170</t>
  </si>
  <si>
    <t>SJERNARØY</t>
  </si>
  <si>
    <t>4173</t>
  </si>
  <si>
    <t>NORD-HIDLE</t>
  </si>
  <si>
    <t>4174</t>
  </si>
  <si>
    <t>HELGØYSUND</t>
  </si>
  <si>
    <t>4180</t>
  </si>
  <si>
    <t>KVITSØY</t>
  </si>
  <si>
    <t>1144</t>
  </si>
  <si>
    <t>4182</t>
  </si>
  <si>
    <t>SKARTVEIT</t>
  </si>
  <si>
    <t>4187</t>
  </si>
  <si>
    <t>OMBO</t>
  </si>
  <si>
    <t>4198</t>
  </si>
  <si>
    <t>FOLDØY</t>
  </si>
  <si>
    <t>1134</t>
  </si>
  <si>
    <t>SULDAL</t>
  </si>
  <si>
    <t>4200</t>
  </si>
  <si>
    <t>SAUDA</t>
  </si>
  <si>
    <t>1135</t>
  </si>
  <si>
    <t>4201</t>
  </si>
  <si>
    <t>4208</t>
  </si>
  <si>
    <t>SAUDASJØEN</t>
  </si>
  <si>
    <t>4209</t>
  </si>
  <si>
    <t>VANVIK</t>
  </si>
  <si>
    <t>4230</t>
  </si>
  <si>
    <t>SAND</t>
  </si>
  <si>
    <t>4233</t>
  </si>
  <si>
    <t>ERFJORD</t>
  </si>
  <si>
    <t>4234</t>
  </si>
  <si>
    <t>JELSA</t>
  </si>
  <si>
    <t>4235</t>
  </si>
  <si>
    <t>HEBNES</t>
  </si>
  <si>
    <t>4237</t>
  </si>
  <si>
    <t>SULDALSOSEN</t>
  </si>
  <si>
    <t>4239</t>
  </si>
  <si>
    <t>4240</t>
  </si>
  <si>
    <t>4244</t>
  </si>
  <si>
    <t>NESFLATEN</t>
  </si>
  <si>
    <t>4250</t>
  </si>
  <si>
    <t>KOPERVIK</t>
  </si>
  <si>
    <t>1149</t>
  </si>
  <si>
    <t>KARMØY</t>
  </si>
  <si>
    <t>4260</t>
  </si>
  <si>
    <t>TORVASTAD</t>
  </si>
  <si>
    <t>4262</t>
  </si>
  <si>
    <t>AVALDSNES</t>
  </si>
  <si>
    <t>4264</t>
  </si>
  <si>
    <t>KVALAVÅG</t>
  </si>
  <si>
    <t>4265</t>
  </si>
  <si>
    <t>HÅVIK</t>
  </si>
  <si>
    <t>4270</t>
  </si>
  <si>
    <t>ÅKREHAMN</t>
  </si>
  <si>
    <t>4272</t>
  </si>
  <si>
    <t>SANDVE</t>
  </si>
  <si>
    <t>4274</t>
  </si>
  <si>
    <t>STOL</t>
  </si>
  <si>
    <t>4275</t>
  </si>
  <si>
    <t>SÆVELANDSVIK</t>
  </si>
  <si>
    <t>4276</t>
  </si>
  <si>
    <t>VEDAVÅGEN</t>
  </si>
  <si>
    <t>4280</t>
  </si>
  <si>
    <t>SKUDENESHAVN</t>
  </si>
  <si>
    <t>4291</t>
  </si>
  <si>
    <t>4294</t>
  </si>
  <si>
    <t>4295</t>
  </si>
  <si>
    <t>4296</t>
  </si>
  <si>
    <t>4297</t>
  </si>
  <si>
    <t>4298</t>
  </si>
  <si>
    <t>4299</t>
  </si>
  <si>
    <t>4301</t>
  </si>
  <si>
    <t>SANDNES</t>
  </si>
  <si>
    <t>1102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</si>
  <si>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</si>
  <si>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</si>
  <si>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</si>
  <si>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</si>
  <si>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</si>
  <si>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</si>
  <si>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</si>
  <si>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</si>
  <si>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</si>
  <si>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HOMMERSÅK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</si>
  <si>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</si>
  <si>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</si>
  <si>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</si>
  <si>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</si>
  <si>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</si>
  <si>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</si>
  <si>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</si>
  <si>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</si>
  <si>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</si>
  <si>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</si>
  <si>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</si>
  <si>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</si>
  <si>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</si>
  <si>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</si>
  <si>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</si>
  <si>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</si>
  <si>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</si>
  <si>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</si>
  <si>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</si>
  <si>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ÅLGÅRD</t>
  </si>
  <si>
    <t>1122</t>
  </si>
  <si>
    <t>GJESDAL</t>
  </si>
  <si>
    <t>4332</t>
  </si>
  <si>
    <t>FIGGJO</t>
  </si>
  <si>
    <t>4333</t>
  </si>
  <si>
    <t>OLTEDAL</t>
  </si>
  <si>
    <t>4335</t>
  </si>
  <si>
    <t>DIRDAL</t>
  </si>
  <si>
    <t>4339</t>
  </si>
  <si>
    <t>4340</t>
  </si>
  <si>
    <t>BRYNE</t>
  </si>
  <si>
    <t>1121</t>
  </si>
  <si>
    <t>TIME</t>
  </si>
  <si>
    <t>4342</t>
  </si>
  <si>
    <t>UNDHEIM</t>
  </si>
  <si>
    <t>4343</t>
  </si>
  <si>
    <t>ORRE</t>
  </si>
  <si>
    <t>1120</t>
  </si>
  <si>
    <t>KLEPP</t>
  </si>
  <si>
    <t>4348</t>
  </si>
  <si>
    <t>4349</t>
  </si>
  <si>
    <t>4352</t>
  </si>
  <si>
    <t>KLEPPE</t>
  </si>
  <si>
    <t>4353</t>
  </si>
  <si>
    <t>KLEPP STASJON</t>
  </si>
  <si>
    <t>4354</t>
  </si>
  <si>
    <t>VOLL</t>
  </si>
  <si>
    <t>4355</t>
  </si>
  <si>
    <t>KVERNALAND</t>
  </si>
  <si>
    <t>4356</t>
  </si>
  <si>
    <t>4357</t>
  </si>
  <si>
    <t>4358</t>
  </si>
  <si>
    <t>4360</t>
  </si>
  <si>
    <t>VARHAUG</t>
  </si>
  <si>
    <t>1119</t>
  </si>
  <si>
    <t>HÅ</t>
  </si>
  <si>
    <t>4362</t>
  </si>
  <si>
    <t>VIGRESTAD</t>
  </si>
  <si>
    <t>4363</t>
  </si>
  <si>
    <t>BRUSAND</t>
  </si>
  <si>
    <t>4364</t>
  </si>
  <si>
    <t>SIREVÅG</t>
  </si>
  <si>
    <t>4365</t>
  </si>
  <si>
    <t>NÆRBØ</t>
  </si>
  <si>
    <t>4367</t>
  </si>
  <si>
    <t>4368</t>
  </si>
  <si>
    <t>4369</t>
  </si>
  <si>
    <t>4370</t>
  </si>
  <si>
    <t>EGERSUND</t>
  </si>
  <si>
    <t>EIGERSUND</t>
  </si>
  <si>
    <t>4375</t>
  </si>
  <si>
    <t>HELLVIK</t>
  </si>
  <si>
    <t>4376</t>
  </si>
  <si>
    <t>HELLELAND</t>
  </si>
  <si>
    <t>4379</t>
  </si>
  <si>
    <t>4380</t>
  </si>
  <si>
    <t>HAUGE I DALANE</t>
  </si>
  <si>
    <t>1111</t>
  </si>
  <si>
    <t>SOKNDAL</t>
  </si>
  <si>
    <t>4381</t>
  </si>
  <si>
    <t>4387</t>
  </si>
  <si>
    <t>BJERKREIM</t>
  </si>
  <si>
    <t>1114</t>
  </si>
  <si>
    <t>4389</t>
  </si>
  <si>
    <t>VIKESÅ</t>
  </si>
  <si>
    <t>4391</t>
  </si>
  <si>
    <t>4392</t>
  </si>
  <si>
    <t>4393</t>
  </si>
  <si>
    <t>4395</t>
  </si>
  <si>
    <t>4396</t>
  </si>
  <si>
    <t>4397</t>
  </si>
  <si>
    <t>4398</t>
  </si>
  <si>
    <t>4400</t>
  </si>
  <si>
    <t>FLEKKEFJORD</t>
  </si>
  <si>
    <t>1004</t>
  </si>
  <si>
    <t>4401</t>
  </si>
  <si>
    <t>4402</t>
  </si>
  <si>
    <t>4403</t>
  </si>
  <si>
    <t>4420</t>
  </si>
  <si>
    <t>ÅNA-SIRA</t>
  </si>
  <si>
    <t>4432</t>
  </si>
  <si>
    <t>HIDRASUND</t>
  </si>
  <si>
    <t>4434</t>
  </si>
  <si>
    <t>ANDABELØY</t>
  </si>
  <si>
    <t>4436</t>
  </si>
  <si>
    <t>GYLAND</t>
  </si>
  <si>
    <t>4438</t>
  </si>
  <si>
    <t>SIRA</t>
  </si>
  <si>
    <t>4440</t>
  </si>
  <si>
    <t>TONSTAD</t>
  </si>
  <si>
    <t>1046</t>
  </si>
  <si>
    <t>SIRDAL</t>
  </si>
  <si>
    <t>4441</t>
  </si>
  <si>
    <t>4443</t>
  </si>
  <si>
    <t>TJØRHOM</t>
  </si>
  <si>
    <t>4460</t>
  </si>
  <si>
    <t>MOI</t>
  </si>
  <si>
    <t>LUND</t>
  </si>
  <si>
    <t>4462</t>
  </si>
  <si>
    <t>HOVSHERAD</t>
  </si>
  <si>
    <t>4463</t>
  </si>
  <si>
    <t>UALAND</t>
  </si>
  <si>
    <t>4465</t>
  </si>
  <si>
    <t>4473</t>
  </si>
  <si>
    <t>KVINLOG</t>
  </si>
  <si>
    <t>1037</t>
  </si>
  <si>
    <t>KVINESDAL</t>
  </si>
  <si>
    <t>4480</t>
  </si>
  <si>
    <t>4484</t>
  </si>
  <si>
    <t>ØYESTRANDA</t>
  </si>
  <si>
    <t>4485</t>
  </si>
  <si>
    <t>FEDA</t>
  </si>
  <si>
    <t>4490</t>
  </si>
  <si>
    <t>4491</t>
  </si>
  <si>
    <t>4492</t>
  </si>
  <si>
    <t>4501</t>
  </si>
  <si>
    <t>MANDAL</t>
  </si>
  <si>
    <t>1002</t>
  </si>
  <si>
    <t>4502</t>
  </si>
  <si>
    <t>4503</t>
  </si>
  <si>
    <t>4504</t>
  </si>
  <si>
    <t>4505</t>
  </si>
  <si>
    <t>4506</t>
  </si>
  <si>
    <t>4509</t>
  </si>
  <si>
    <t>4512</t>
  </si>
  <si>
    <t>LINDESNES</t>
  </si>
  <si>
    <t>1029</t>
  </si>
  <si>
    <t>4513</t>
  </si>
  <si>
    <t>4514</t>
  </si>
  <si>
    <t>4515</t>
  </si>
  <si>
    <t>4516</t>
  </si>
  <si>
    <t>4517</t>
  </si>
  <si>
    <t>4519</t>
  </si>
  <si>
    <t>HOLUM</t>
  </si>
  <si>
    <t>4520</t>
  </si>
  <si>
    <t>SØR-AUDNEDAL</t>
  </si>
  <si>
    <t>4521</t>
  </si>
  <si>
    <t>SPANGEREID</t>
  </si>
  <si>
    <t>4523</t>
  </si>
  <si>
    <t>4524</t>
  </si>
  <si>
    <t>4525</t>
  </si>
  <si>
    <t>KONSMO</t>
  </si>
  <si>
    <t>1027</t>
  </si>
  <si>
    <t>AUDNEDAL</t>
  </si>
  <si>
    <t>4528</t>
  </si>
  <si>
    <t>KOLLUNGTVEIT</t>
  </si>
  <si>
    <t>4529</t>
  </si>
  <si>
    <t>BYREMO</t>
  </si>
  <si>
    <t>4532</t>
  </si>
  <si>
    <t>ØYSLEBØ</t>
  </si>
  <si>
    <t>1021</t>
  </si>
  <si>
    <t>MARNARDAL</t>
  </si>
  <si>
    <t>4534</t>
  </si>
  <si>
    <t>4536</t>
  </si>
  <si>
    <t>BJELLAND</t>
  </si>
  <si>
    <t>4540</t>
  </si>
  <si>
    <t>ÅSERAL</t>
  </si>
  <si>
    <t>1026</t>
  </si>
  <si>
    <t>4544</t>
  </si>
  <si>
    <t>FOSSDAL</t>
  </si>
  <si>
    <t>4550</t>
  </si>
  <si>
    <t>FARSUND</t>
  </si>
  <si>
    <t>4551</t>
  </si>
  <si>
    <t>4552</t>
  </si>
  <si>
    <t>4553</t>
  </si>
  <si>
    <t>4554</t>
  </si>
  <si>
    <t>4557</t>
  </si>
  <si>
    <t>VANSE</t>
  </si>
  <si>
    <t>4558</t>
  </si>
  <si>
    <t>4560</t>
  </si>
  <si>
    <t>4563</t>
  </si>
  <si>
    <t>BORHAUG</t>
  </si>
  <si>
    <t>4575</t>
  </si>
  <si>
    <t>LYNGDAL</t>
  </si>
  <si>
    <t>1032</t>
  </si>
  <si>
    <t>4576</t>
  </si>
  <si>
    <t>4577</t>
  </si>
  <si>
    <t>4579</t>
  </si>
  <si>
    <t>4580</t>
  </si>
  <si>
    <t>4586</t>
  </si>
  <si>
    <t>KORSHAMN</t>
  </si>
  <si>
    <t>4588</t>
  </si>
  <si>
    <t>KVÅS</t>
  </si>
  <si>
    <t>4590</t>
  </si>
  <si>
    <t>SNARTEMO</t>
  </si>
  <si>
    <t>1034</t>
  </si>
  <si>
    <t>HÆGEBOSTAD</t>
  </si>
  <si>
    <t>4595</t>
  </si>
  <si>
    <t>TINGVATN</t>
  </si>
  <si>
    <t>4596</t>
  </si>
  <si>
    <t>EIKEN</t>
  </si>
  <si>
    <t>4604</t>
  </si>
  <si>
    <t>KRISTIANSAND S</t>
  </si>
  <si>
    <t>KRISTIANSAND</t>
  </si>
  <si>
    <t>4605</t>
  </si>
  <si>
    <t>4606</t>
  </si>
  <si>
    <t>4608</t>
  </si>
  <si>
    <t>4609</t>
  </si>
  <si>
    <t>KARDEMOMME BY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</si>
  <si>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</si>
  <si>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</si>
  <si>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</si>
  <si>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</si>
  <si>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</si>
  <si>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</si>
  <si>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</si>
  <si>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</si>
  <si>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</si>
  <si>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</si>
  <si>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MOSBY</t>
  </si>
  <si>
    <t>4620</t>
  </si>
  <si>
    <t>4621</t>
  </si>
  <si>
    <t>4622</t>
  </si>
  <si>
    <t>4623</t>
  </si>
  <si>
    <t>4624</t>
  </si>
  <si>
    <t>4625</t>
  </si>
  <si>
    <t>FLEKKERØY</t>
  </si>
  <si>
    <t>4626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</si>
  <si>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</si>
  <si>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</si>
  <si>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</si>
  <si>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</si>
  <si>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</si>
  <si>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</si>
  <si>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</si>
  <si>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</si>
  <si>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</si>
  <si>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</si>
  <si>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</si>
  <si>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</si>
  <si>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</si>
  <si>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SØGNE</t>
  </si>
  <si>
    <t>1018</t>
  </si>
  <si>
    <t>4645</t>
  </si>
  <si>
    <t>NODELAND</t>
  </si>
  <si>
    <t>1017</t>
  </si>
  <si>
    <t>SONGDALEN</t>
  </si>
  <si>
    <t>4646</t>
  </si>
  <si>
    <t>FINSLAND</t>
  </si>
  <si>
    <t>4647</t>
  </si>
  <si>
    <t>BRENNÅSEN</t>
  </si>
  <si>
    <t>4651</t>
  </si>
  <si>
    <t>HAMRESANDEN</t>
  </si>
  <si>
    <t>4656</t>
  </si>
  <si>
    <t>4657</t>
  </si>
  <si>
    <t>KJEVIK</t>
  </si>
  <si>
    <t>4658</t>
  </si>
  <si>
    <t>TVEIT</t>
  </si>
  <si>
    <t>4659</t>
  </si>
  <si>
    <t>4661</t>
  </si>
  <si>
    <t>4662</t>
  </si>
  <si>
    <t>4663</t>
  </si>
  <si>
    <t>4664</t>
  </si>
  <si>
    <t>4665</t>
  </si>
  <si>
    <t>4666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</si>
  <si>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</si>
  <si>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</si>
  <si>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</si>
  <si>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</si>
  <si>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</si>
  <si>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</si>
  <si>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</si>
  <si>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</si>
  <si>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</si>
  <si>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4682</t>
  </si>
  <si>
    <t>4683</t>
  </si>
  <si>
    <t>4685</t>
  </si>
  <si>
    <t>4686</t>
  </si>
  <si>
    <t>4687</t>
  </si>
  <si>
    <t>4688</t>
  </si>
  <si>
    <t>4689</t>
  </si>
  <si>
    <t>4691</t>
  </si>
  <si>
    <t>4693</t>
  </si>
  <si>
    <t>4696</t>
  </si>
  <si>
    <t>4697</t>
  </si>
  <si>
    <t>4699</t>
  </si>
  <si>
    <t>4700</t>
  </si>
  <si>
    <t>VENNESLA</t>
  </si>
  <si>
    <t>1014</t>
  </si>
  <si>
    <t>4701</t>
  </si>
  <si>
    <t>4702</t>
  </si>
  <si>
    <t>4703</t>
  </si>
  <si>
    <t>4705</t>
  </si>
  <si>
    <t>ØVREBØ</t>
  </si>
  <si>
    <t>4715</t>
  </si>
  <si>
    <t>4720</t>
  </si>
  <si>
    <t>HÆGELAND</t>
  </si>
  <si>
    <t>4724</t>
  </si>
  <si>
    <t>IVELAND</t>
  </si>
  <si>
    <t>0935</t>
  </si>
  <si>
    <t>4730</t>
  </si>
  <si>
    <t>VATNESTRØM</t>
  </si>
  <si>
    <t>4733</t>
  </si>
  <si>
    <t>EVJE</t>
  </si>
  <si>
    <t>0937</t>
  </si>
  <si>
    <t>EVJE OG HORNNES</t>
  </si>
  <si>
    <t>4734</t>
  </si>
  <si>
    <t>4735</t>
  </si>
  <si>
    <t>4737</t>
  </si>
  <si>
    <t>HORNNES</t>
  </si>
  <si>
    <t>4741</t>
  </si>
  <si>
    <t>BYGLANDSFJORD</t>
  </si>
  <si>
    <t>0938</t>
  </si>
  <si>
    <t>BYGLAND</t>
  </si>
  <si>
    <t>4742</t>
  </si>
  <si>
    <t>GRENDI</t>
  </si>
  <si>
    <t>4745</t>
  </si>
  <si>
    <t>4747</t>
  </si>
  <si>
    <t>VALLE</t>
  </si>
  <si>
    <t>0940</t>
  </si>
  <si>
    <t>4748</t>
  </si>
  <si>
    <t>RYSSTAD</t>
  </si>
  <si>
    <t>4754</t>
  </si>
  <si>
    <t>BYKLE</t>
  </si>
  <si>
    <t>0941</t>
  </si>
  <si>
    <t>4755</t>
  </si>
  <si>
    <t>HOVDEN I SETESDAL</t>
  </si>
  <si>
    <t>4756</t>
  </si>
  <si>
    <t>4760</t>
  </si>
  <si>
    <t>BIRKELAND</t>
  </si>
  <si>
    <t>0928</t>
  </si>
  <si>
    <t>BIRKENES</t>
  </si>
  <si>
    <t>4766</t>
  </si>
  <si>
    <t>HEREFOSS</t>
  </si>
  <si>
    <t>4768</t>
  </si>
  <si>
    <t>ENGESLAND</t>
  </si>
  <si>
    <t>4770</t>
  </si>
  <si>
    <t>HØVÅG</t>
  </si>
  <si>
    <t>0926</t>
  </si>
  <si>
    <t>LILLESAND</t>
  </si>
  <si>
    <t>4780</t>
  </si>
  <si>
    <t>BREKKESTØ</t>
  </si>
  <si>
    <t>4790</t>
  </si>
  <si>
    <t>4791</t>
  </si>
  <si>
    <t>4792</t>
  </si>
  <si>
    <t>4794</t>
  </si>
  <si>
    <t>4795</t>
  </si>
  <si>
    <t>4801</t>
  </si>
  <si>
    <t>ARENDAL</t>
  </si>
  <si>
    <t>0906</t>
  </si>
  <si>
    <t>4802</t>
  </si>
  <si>
    <t>4803</t>
  </si>
  <si>
    <t>4804</t>
  </si>
  <si>
    <t>4808</t>
  </si>
  <si>
    <t>4809</t>
  </si>
  <si>
    <t>4810</t>
  </si>
  <si>
    <t>EYDEHAVN</t>
  </si>
  <si>
    <t>4812</t>
  </si>
  <si>
    <t>KONGSHAVN</t>
  </si>
  <si>
    <t>4815</t>
  </si>
  <si>
    <t>SALTRØD</t>
  </si>
  <si>
    <t>4816</t>
  </si>
  <si>
    <t>KOLBJØRNSVIK</t>
  </si>
  <si>
    <t>4817</t>
  </si>
  <si>
    <t>HIS</t>
  </si>
  <si>
    <t>4818</t>
  </si>
  <si>
    <t>FÆRVIK</t>
  </si>
  <si>
    <t>4820</t>
  </si>
  <si>
    <t>FROLAND</t>
  </si>
  <si>
    <t>0919</t>
  </si>
  <si>
    <t>4821</t>
  </si>
  <si>
    <t>RYKENE</t>
  </si>
  <si>
    <t>4823</t>
  </si>
  <si>
    <t>NEDENES</t>
  </si>
  <si>
    <t>4824</t>
  </si>
  <si>
    <t>BJORBEKK</t>
  </si>
  <si>
    <t>4825</t>
  </si>
  <si>
    <t>4827</t>
  </si>
  <si>
    <t>FROLANDS VERK</t>
  </si>
  <si>
    <t>4828</t>
  </si>
  <si>
    <t>MJÅVATN</t>
  </si>
  <si>
    <t>4830</t>
  </si>
  <si>
    <t>HYNNEKLEIV</t>
  </si>
  <si>
    <t>4832</t>
  </si>
  <si>
    <t>MYKLAND</t>
  </si>
  <si>
    <t>4834</t>
  </si>
  <si>
    <t>RISDAL</t>
  </si>
  <si>
    <t>4836</t>
  </si>
  <si>
    <t>4838</t>
  </si>
  <si>
    <t>4839</t>
  </si>
  <si>
    <t>4841</t>
  </si>
  <si>
    <t>4842</t>
  </si>
  <si>
    <t>4843</t>
  </si>
  <si>
    <t>4844</t>
  </si>
  <si>
    <t>4846</t>
  </si>
  <si>
    <t>4847</t>
  </si>
  <si>
    <t>4848</t>
  </si>
  <si>
    <t>4849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</si>
  <si>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</si>
  <si>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</si>
  <si>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</si>
  <si>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</si>
  <si>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</si>
  <si>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</si>
  <si>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</si>
  <si>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</si>
  <si>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</si>
  <si>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4861</t>
  </si>
  <si>
    <t>4862</t>
  </si>
  <si>
    <t>4863</t>
  </si>
  <si>
    <t>NELAUG</t>
  </si>
  <si>
    <t>0929</t>
  </si>
  <si>
    <t>ÅMLI</t>
  </si>
  <si>
    <t>4864</t>
  </si>
  <si>
    <t>4865</t>
  </si>
  <si>
    <t>4868</t>
  </si>
  <si>
    <t>SELÅSVATN</t>
  </si>
  <si>
    <t>4869</t>
  </si>
  <si>
    <t>DØLEMO</t>
  </si>
  <si>
    <t>4870</t>
  </si>
  <si>
    <t>FEVIK</t>
  </si>
  <si>
    <t>GRIMSTAD</t>
  </si>
  <si>
    <t>4876</t>
  </si>
  <si>
    <t>4877</t>
  </si>
  <si>
    <t>4878</t>
  </si>
  <si>
    <t>4879</t>
  </si>
  <si>
    <t>4884</t>
  </si>
  <si>
    <t>4885</t>
  </si>
  <si>
    <t>4886</t>
  </si>
  <si>
    <t>4887</t>
  </si>
  <si>
    <t>4888</t>
  </si>
  <si>
    <t>HOMBORSUND</t>
  </si>
  <si>
    <t>4889</t>
  </si>
  <si>
    <t>4891</t>
  </si>
  <si>
    <t>4892</t>
  </si>
  <si>
    <t>4894</t>
  </si>
  <si>
    <t>4895</t>
  </si>
  <si>
    <t>4896</t>
  </si>
  <si>
    <t>4898</t>
  </si>
  <si>
    <t>4900</t>
  </si>
  <si>
    <t>TVEDESTRAND</t>
  </si>
  <si>
    <t>0914</t>
  </si>
  <si>
    <t>4901</t>
  </si>
  <si>
    <t>4902</t>
  </si>
  <si>
    <t>4909</t>
  </si>
  <si>
    <t>SONGE</t>
  </si>
  <si>
    <t>4910</t>
  </si>
  <si>
    <t>LYNGØR</t>
  </si>
  <si>
    <t>4912</t>
  </si>
  <si>
    <t>GJEVING</t>
  </si>
  <si>
    <t>4915</t>
  </si>
  <si>
    <t>VESTRE SANDØYA</t>
  </si>
  <si>
    <t>4916</t>
  </si>
  <si>
    <t>BORØY</t>
  </si>
  <si>
    <t>4920</t>
  </si>
  <si>
    <t>STAUBØ</t>
  </si>
  <si>
    <t>4934</t>
  </si>
  <si>
    <t>NESGRENDA</t>
  </si>
  <si>
    <t>4950</t>
  </si>
  <si>
    <t>RISØR</t>
  </si>
  <si>
    <t>4951</t>
  </si>
  <si>
    <t>4952</t>
  </si>
  <si>
    <t>4953</t>
  </si>
  <si>
    <t>4955</t>
  </si>
  <si>
    <t>4971</t>
  </si>
  <si>
    <t>SUNDEBRU</t>
  </si>
  <si>
    <t>0911</t>
  </si>
  <si>
    <t>GJERSTAD</t>
  </si>
  <si>
    <t>4972</t>
  </si>
  <si>
    <t>4973</t>
  </si>
  <si>
    <t>VEGÅRSHEI</t>
  </si>
  <si>
    <t>0912</t>
  </si>
  <si>
    <t>4974</t>
  </si>
  <si>
    <t>SØNDELED</t>
  </si>
  <si>
    <t>4980</t>
  </si>
  <si>
    <t>4985</t>
  </si>
  <si>
    <t>4990</t>
  </si>
  <si>
    <t>4993</t>
  </si>
  <si>
    <t>4994</t>
  </si>
  <si>
    <t>AKLAND</t>
  </si>
  <si>
    <t>5003</t>
  </si>
  <si>
    <t>BERGEN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</si>
  <si>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</si>
  <si>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</si>
  <si>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</si>
  <si>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</si>
  <si>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</si>
  <si>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</si>
  <si>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</si>
  <si>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</si>
  <si>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</si>
  <si>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</si>
  <si>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</si>
  <si>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</si>
  <si>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</si>
  <si>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</si>
  <si>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</si>
  <si>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</si>
  <si>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</si>
  <si>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</si>
  <si>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</si>
  <si>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</si>
  <si>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</si>
  <si>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</si>
  <si>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</si>
  <si>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</si>
  <si>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</si>
  <si>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</si>
  <si>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</si>
  <si>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5041</t>
  </si>
  <si>
    <t>5042</t>
  </si>
  <si>
    <t>5043</t>
  </si>
  <si>
    <t>5045</t>
  </si>
  <si>
    <t>5052</t>
  </si>
  <si>
    <t>5053</t>
  </si>
  <si>
    <t>5054</t>
  </si>
  <si>
    <t>5055</t>
  </si>
  <si>
    <t>5056</t>
  </si>
  <si>
    <t>5057</t>
  </si>
  <si>
    <t>5058</t>
  </si>
  <si>
    <t>5059</t>
  </si>
  <si>
    <t>5063</t>
  </si>
  <si>
    <t>5067</t>
  </si>
  <si>
    <t>5068</t>
  </si>
  <si>
    <t>5072</t>
  </si>
  <si>
    <t>5073</t>
  </si>
  <si>
    <t>5075</t>
  </si>
  <si>
    <t>5081</t>
  </si>
  <si>
    <t>5089</t>
  </si>
  <si>
    <t>5093</t>
  </si>
  <si>
    <t>5094</t>
  </si>
  <si>
    <t>5096</t>
  </si>
  <si>
    <t>5097</t>
  </si>
  <si>
    <t>5098</t>
  </si>
  <si>
    <t>5099</t>
  </si>
  <si>
    <t>5101</t>
  </si>
  <si>
    <t>EIDSVÅGNESET</t>
  </si>
  <si>
    <t>5104</t>
  </si>
  <si>
    <t>EIDSVÅG I ÅSANE</t>
  </si>
  <si>
    <t>5105</t>
  </si>
  <si>
    <t>5106</t>
  </si>
  <si>
    <t>ØVRE ERVIK</t>
  </si>
  <si>
    <t>5107</t>
  </si>
  <si>
    <t>SALHUS</t>
  </si>
  <si>
    <t>5108</t>
  </si>
  <si>
    <t>HORDVIK</t>
  </si>
  <si>
    <t>5109</t>
  </si>
  <si>
    <t>HYLKJE</t>
  </si>
  <si>
    <t>5111</t>
  </si>
  <si>
    <t>BREISTEIN</t>
  </si>
  <si>
    <t>5113</t>
  </si>
  <si>
    <t>TERTNES</t>
  </si>
  <si>
    <t>5114</t>
  </si>
  <si>
    <t>5115</t>
  </si>
  <si>
    <t>ULSET</t>
  </si>
  <si>
    <t>5116</t>
  </si>
  <si>
    <t>5117</t>
  </si>
  <si>
    <t>5118</t>
  </si>
  <si>
    <t>5119</t>
  </si>
  <si>
    <t>5121</t>
  </si>
  <si>
    <t>5122</t>
  </si>
  <si>
    <t>MORVIK</t>
  </si>
  <si>
    <t>5124</t>
  </si>
  <si>
    <t>5131</t>
  </si>
  <si>
    <t>NYBORG</t>
  </si>
  <si>
    <t>5132</t>
  </si>
  <si>
    <t>5134</t>
  </si>
  <si>
    <t>FLAKTVEIT</t>
  </si>
  <si>
    <t>5135</t>
  </si>
  <si>
    <t>5136</t>
  </si>
  <si>
    <t>MJØLKERÅEN</t>
  </si>
  <si>
    <t>5137</t>
  </si>
  <si>
    <t>5141</t>
  </si>
  <si>
    <t>FYLLINGSDALEN</t>
  </si>
  <si>
    <t>5142</t>
  </si>
  <si>
    <t>5143</t>
  </si>
  <si>
    <t>5144</t>
  </si>
  <si>
    <t>5145</t>
  </si>
  <si>
    <t>5146</t>
  </si>
  <si>
    <t>5147</t>
  </si>
  <si>
    <t>5148</t>
  </si>
  <si>
    <t>5151</t>
  </si>
  <si>
    <t>STRAUMSGREND</t>
  </si>
  <si>
    <t>5152</t>
  </si>
  <si>
    <t>BØNES</t>
  </si>
  <si>
    <t>5155</t>
  </si>
  <si>
    <t>5161</t>
  </si>
  <si>
    <t>LAKSEVÅG</t>
  </si>
  <si>
    <t>5162</t>
  </si>
  <si>
    <t>5163</t>
  </si>
  <si>
    <t>5164</t>
  </si>
  <si>
    <t>5171</t>
  </si>
  <si>
    <t>LODDEFJORD</t>
  </si>
  <si>
    <t>5172</t>
  </si>
  <si>
    <t>5173</t>
  </si>
  <si>
    <t>5174</t>
  </si>
  <si>
    <t>MATHOPEN</t>
  </si>
  <si>
    <t>5177</t>
  </si>
  <si>
    <t>BJØRØYHAMN</t>
  </si>
  <si>
    <t>1246</t>
  </si>
  <si>
    <t>FJELL</t>
  </si>
  <si>
    <t>5178</t>
  </si>
  <si>
    <t>5179</t>
  </si>
  <si>
    <t>GODVIK</t>
  </si>
  <si>
    <t>5183</t>
  </si>
  <si>
    <t>OLSVIK</t>
  </si>
  <si>
    <t>5184</t>
  </si>
  <si>
    <t>5200</t>
  </si>
  <si>
    <t>OS</t>
  </si>
  <si>
    <t>1243</t>
  </si>
  <si>
    <t>OS (HORDALAND)</t>
  </si>
  <si>
    <t>5201</t>
  </si>
  <si>
    <t>5202</t>
  </si>
  <si>
    <t>5203</t>
  </si>
  <si>
    <t>5206</t>
  </si>
  <si>
    <t>5207</t>
  </si>
  <si>
    <t>SØFTELAND</t>
  </si>
  <si>
    <t>5212</t>
  </si>
  <si>
    <t>5215</t>
  </si>
  <si>
    <t>LYSEKLOSTER</t>
  </si>
  <si>
    <t>5216</t>
  </si>
  <si>
    <t>LEPSØY</t>
  </si>
  <si>
    <t>5217</t>
  </si>
  <si>
    <t>HAGAVIK</t>
  </si>
  <si>
    <t>5218</t>
  </si>
  <si>
    <t>NORDSTRØNO</t>
  </si>
  <si>
    <t>5219</t>
  </si>
  <si>
    <t>SKORPO FERIEHEIM</t>
  </si>
  <si>
    <t>5221</t>
  </si>
  <si>
    <t>NESTTUN</t>
  </si>
  <si>
    <t>5222</t>
  </si>
  <si>
    <t>5223</t>
  </si>
  <si>
    <t>5224</t>
  </si>
  <si>
    <t>5225</t>
  </si>
  <si>
    <t>5226</t>
  </si>
  <si>
    <t>5227</t>
  </si>
  <si>
    <t>5229</t>
  </si>
  <si>
    <t>KALANDSEIDET</t>
  </si>
  <si>
    <t>5231</t>
  </si>
  <si>
    <t>PARADIS</t>
  </si>
  <si>
    <t>5232</t>
  </si>
  <si>
    <t>5235</t>
  </si>
  <si>
    <t>RÅDAL</t>
  </si>
  <si>
    <t>5236</t>
  </si>
  <si>
    <t>5238</t>
  </si>
  <si>
    <t>5239</t>
  </si>
  <si>
    <t>5243</t>
  </si>
  <si>
    <t>FANA</t>
  </si>
  <si>
    <t>5244</t>
  </si>
  <si>
    <t>5251</t>
  </si>
  <si>
    <t>SØREIDGREND</t>
  </si>
  <si>
    <t>5252</t>
  </si>
  <si>
    <t>5253</t>
  </si>
  <si>
    <t>SANDSLI</t>
  </si>
  <si>
    <t>5254</t>
  </si>
  <si>
    <t>5257</t>
  </si>
  <si>
    <t>KOKSTAD</t>
  </si>
  <si>
    <t>5258</t>
  </si>
  <si>
    <t>BLOMSTERDALEN</t>
  </si>
  <si>
    <t>5259</t>
  </si>
  <si>
    <t>HJELLESTAD</t>
  </si>
  <si>
    <t>5260</t>
  </si>
  <si>
    <t>INDRE ARNA</t>
  </si>
  <si>
    <t>5261</t>
  </si>
  <si>
    <t>5262</t>
  </si>
  <si>
    <t>ARNATVEIT</t>
  </si>
  <si>
    <t>5263</t>
  </si>
  <si>
    <t>TRENGEREID</t>
  </si>
  <si>
    <t>5264</t>
  </si>
  <si>
    <t>GARNES</t>
  </si>
  <si>
    <t>5265</t>
  </si>
  <si>
    <t>YTRE ARNA</t>
  </si>
  <si>
    <t>5267</t>
  </si>
  <si>
    <t>ESPELAND</t>
  </si>
  <si>
    <t>5268</t>
  </si>
  <si>
    <t>HAUKELAND</t>
  </si>
  <si>
    <t>5281</t>
  </si>
  <si>
    <t>VALESTRANDSFOSSEN</t>
  </si>
  <si>
    <t>OSTERØY</t>
  </si>
  <si>
    <t>5282</t>
  </si>
  <si>
    <t>LONEVÅG</t>
  </si>
  <si>
    <t>5283</t>
  </si>
  <si>
    <t>FOTLANDSVÅG</t>
  </si>
  <si>
    <t>5284</t>
  </si>
  <si>
    <t>TYSSEBOTNEN</t>
  </si>
  <si>
    <t>5285</t>
  </si>
  <si>
    <t>BRUVIK</t>
  </si>
  <si>
    <t>5286</t>
  </si>
  <si>
    <t>HAUS</t>
  </si>
  <si>
    <t>5291</t>
  </si>
  <si>
    <t>5293</t>
  </si>
  <si>
    <t>5299</t>
  </si>
  <si>
    <t>5300</t>
  </si>
  <si>
    <t>KLEPPESTØ</t>
  </si>
  <si>
    <t>1247</t>
  </si>
  <si>
    <t>ASKØY</t>
  </si>
  <si>
    <t>5302</t>
  </si>
  <si>
    <t>STRUSSHAMN</t>
  </si>
  <si>
    <t>5303</t>
  </si>
  <si>
    <t>FOLLESE</t>
  </si>
  <si>
    <t>5304</t>
  </si>
  <si>
    <t>HETLEVIK</t>
  </si>
  <si>
    <t>5305</t>
  </si>
  <si>
    <t>FLORVÅG</t>
  </si>
  <si>
    <t>5306</t>
  </si>
  <si>
    <t>ERDAL</t>
  </si>
  <si>
    <t>5307</t>
  </si>
  <si>
    <t>ASK</t>
  </si>
  <si>
    <t>5310</t>
  </si>
  <si>
    <t>HAUGLANDSHELLA</t>
  </si>
  <si>
    <t>5314</t>
  </si>
  <si>
    <t>KJERRGARDEN</t>
  </si>
  <si>
    <t>5315</t>
  </si>
  <si>
    <t>HERDLA</t>
  </si>
  <si>
    <t>5318</t>
  </si>
  <si>
    <t>5319</t>
  </si>
  <si>
    <t>5321</t>
  </si>
  <si>
    <t>5322</t>
  </si>
  <si>
    <t>5323</t>
  </si>
  <si>
    <t>5325</t>
  </si>
  <si>
    <t>5326</t>
  </si>
  <si>
    <t>5327</t>
  </si>
  <si>
    <t>5329</t>
  </si>
  <si>
    <t>5331</t>
  </si>
  <si>
    <t>RONG</t>
  </si>
  <si>
    <t>ØYGARDEN</t>
  </si>
  <si>
    <t>5333</t>
  </si>
  <si>
    <t>TJELDSTØ</t>
  </si>
  <si>
    <t>5334</t>
  </si>
  <si>
    <t>HELLESØY</t>
  </si>
  <si>
    <t>5335</t>
  </si>
  <si>
    <t>HERNAR</t>
  </si>
  <si>
    <t>5336</t>
  </si>
  <si>
    <t>5337</t>
  </si>
  <si>
    <t>5341</t>
  </si>
  <si>
    <t>STRAUME</t>
  </si>
  <si>
    <t>5342</t>
  </si>
  <si>
    <t>5343</t>
  </si>
  <si>
    <t>5345</t>
  </si>
  <si>
    <t>KNARREVIK</t>
  </si>
  <si>
    <t>5346</t>
  </si>
  <si>
    <t>ÅGOTNES</t>
  </si>
  <si>
    <t>5347</t>
  </si>
  <si>
    <t>KYSTBASEN ÅGOTNES</t>
  </si>
  <si>
    <t>5350</t>
  </si>
  <si>
    <t>BRATTHOLMEN</t>
  </si>
  <si>
    <t>5353</t>
  </si>
  <si>
    <t>5355</t>
  </si>
  <si>
    <t>5357</t>
  </si>
  <si>
    <t>5358</t>
  </si>
  <si>
    <t>5363</t>
  </si>
  <si>
    <t>5365</t>
  </si>
  <si>
    <t>TURØY</t>
  </si>
  <si>
    <t>5366</t>
  </si>
  <si>
    <t>MISJE</t>
  </si>
  <si>
    <t>5371</t>
  </si>
  <si>
    <t>SKOGSVÅG</t>
  </si>
  <si>
    <t>1245</t>
  </si>
  <si>
    <t>SUND</t>
  </si>
  <si>
    <t>5373</t>
  </si>
  <si>
    <t>KLOKKARVIK</t>
  </si>
  <si>
    <t>5374</t>
  </si>
  <si>
    <t>STEINSLAND</t>
  </si>
  <si>
    <t>5378</t>
  </si>
  <si>
    <t>5379</t>
  </si>
  <si>
    <t>5380</t>
  </si>
  <si>
    <t>TÆLAVÅG</t>
  </si>
  <si>
    <t>5381</t>
  </si>
  <si>
    <t>GLESVÆR</t>
  </si>
  <si>
    <t>5382</t>
  </si>
  <si>
    <t>5384</t>
  </si>
  <si>
    <t>TORANGSVÅG</t>
  </si>
  <si>
    <t>1244</t>
  </si>
  <si>
    <t>AUSTEVOLL</t>
  </si>
  <si>
    <t>5385</t>
  </si>
  <si>
    <t>BAKKASUND</t>
  </si>
  <si>
    <t>5387</t>
  </si>
  <si>
    <t>MØKSTER</t>
  </si>
  <si>
    <t>5388</t>
  </si>
  <si>
    <t>LITLAKALSØY</t>
  </si>
  <si>
    <t>5392</t>
  </si>
  <si>
    <t>STOREBØ</t>
  </si>
  <si>
    <t>5393</t>
  </si>
  <si>
    <t>5394</t>
  </si>
  <si>
    <t>KOLBEINSVIK</t>
  </si>
  <si>
    <t>5396</t>
  </si>
  <si>
    <t>VESTRE VINNESVÅG</t>
  </si>
  <si>
    <t>5397</t>
  </si>
  <si>
    <t>BEKKJARVIK</t>
  </si>
  <si>
    <t>5398</t>
  </si>
  <si>
    <t>STOLMEN</t>
  </si>
  <si>
    <t>5399</t>
  </si>
  <si>
    <t>5401</t>
  </si>
  <si>
    <t>STORD</t>
  </si>
  <si>
    <t>1221</t>
  </si>
  <si>
    <t>5402</t>
  </si>
  <si>
    <t>5403</t>
  </si>
  <si>
    <t>5404</t>
  </si>
  <si>
    <t>5405</t>
  </si>
  <si>
    <t>5406</t>
  </si>
  <si>
    <t>5407</t>
  </si>
  <si>
    <t>5408</t>
  </si>
  <si>
    <t>SAGVÅG</t>
  </si>
  <si>
    <t>5409</t>
  </si>
  <si>
    <t>5410</t>
  </si>
  <si>
    <t>5411</t>
  </si>
  <si>
    <t>5412</t>
  </si>
  <si>
    <t>5414</t>
  </si>
  <si>
    <t>5415</t>
  </si>
  <si>
    <t>5416</t>
  </si>
  <si>
    <t>5417</t>
  </si>
  <si>
    <t>5418</t>
  </si>
  <si>
    <t>FITJAR</t>
  </si>
  <si>
    <t>1222</t>
  </si>
  <si>
    <t>5419</t>
  </si>
  <si>
    <t>5420</t>
  </si>
  <si>
    <t>RUBBESTADNESET</t>
  </si>
  <si>
    <t>1219</t>
  </si>
  <si>
    <t>BØMLO</t>
  </si>
  <si>
    <t>5423</t>
  </si>
  <si>
    <t>BRANDASUND</t>
  </si>
  <si>
    <t>5427</t>
  </si>
  <si>
    <t>URANGSVÅG</t>
  </si>
  <si>
    <t>5428</t>
  </si>
  <si>
    <t>FOLDRØYHAMN</t>
  </si>
  <si>
    <t>5430</t>
  </si>
  <si>
    <t>BREMNES</t>
  </si>
  <si>
    <t>5437</t>
  </si>
  <si>
    <t>FINNÅS</t>
  </si>
  <si>
    <t>5440</t>
  </si>
  <si>
    <t>MOSTERHAMN</t>
  </si>
  <si>
    <t>5443</t>
  </si>
  <si>
    <t>5444</t>
  </si>
  <si>
    <t>ESPEVÆR</t>
  </si>
  <si>
    <t>5445</t>
  </si>
  <si>
    <t>5447</t>
  </si>
  <si>
    <t>5449</t>
  </si>
  <si>
    <t>5450</t>
  </si>
  <si>
    <t>SUNDE I SUNNHORDLAND</t>
  </si>
  <si>
    <t>1224</t>
  </si>
  <si>
    <t>KVINNHERAD</t>
  </si>
  <si>
    <t>5451</t>
  </si>
  <si>
    <t>VALEN</t>
  </si>
  <si>
    <t>5452</t>
  </si>
  <si>
    <t>SANDVOLL</t>
  </si>
  <si>
    <t>5453</t>
  </si>
  <si>
    <t>UTÅKER</t>
  </si>
  <si>
    <t>5454</t>
  </si>
  <si>
    <t>SÆBØVIK</t>
  </si>
  <si>
    <t>5455</t>
  </si>
  <si>
    <t>HALSNØY KLOSTER</t>
  </si>
  <si>
    <t>5457</t>
  </si>
  <si>
    <t>Reist fra - til - retur</t>
  </si>
  <si>
    <t>Reisens formål</t>
  </si>
  <si>
    <t>Bilgodtgjørelse</t>
  </si>
  <si>
    <t>Kost u/overnatting</t>
  </si>
  <si>
    <t>Kost m/ over-natting</t>
  </si>
  <si>
    <t>Natttillegg</t>
  </si>
  <si>
    <t>Overnattings-sted</t>
  </si>
  <si>
    <t>Utlegg ifølge bilag</t>
  </si>
  <si>
    <t>Antall km</t>
  </si>
  <si>
    <t>Antall km med tillegg for</t>
  </si>
  <si>
    <t>Pass.</t>
  </si>
  <si>
    <t>Utstyr</t>
  </si>
  <si>
    <t>Over 12</t>
  </si>
  <si>
    <t>Spesifikasjon</t>
  </si>
  <si>
    <t>Beløp</t>
  </si>
  <si>
    <t>Fødselsnummer (11 siffer), navn, klinikk, kostnadssted evt. også prosjektnummer, adresse, postnummer</t>
  </si>
  <si>
    <t xml:space="preserve">Adm.forpleining regnes i hele døgn (24 t).  </t>
  </si>
  <si>
    <t xml:space="preserve">Utlegg iflg bilag:  Her summeres alle kvitteringer for fly, drosje, båt, buss, tog etc. </t>
  </si>
  <si>
    <t xml:space="preserve">Originale kvitteringer for dette må legges ved. </t>
  </si>
  <si>
    <t>Satsene hentes fra disse 3 kolonnene, CO -&gt; er bare for navnene</t>
  </si>
  <si>
    <t>=FINN.RAD(CO20;'\\asterix7\ekomab$\[Statens reisereg. 010309 Ark.xls]Satser'!$E$4:$G$41;3;USANN)</t>
  </si>
  <si>
    <t>VINDAFJORD</t>
  </si>
  <si>
    <t>5570</t>
  </si>
  <si>
    <t>AKSDAL</t>
  </si>
  <si>
    <t>5574</t>
  </si>
  <si>
    <t>SKJOLD</t>
  </si>
  <si>
    <t>5575</t>
  </si>
  <si>
    <t>5576</t>
  </si>
  <si>
    <t>ØVRE VATS</t>
  </si>
  <si>
    <t>5578</t>
  </si>
  <si>
    <t>NEDRE VATS</t>
  </si>
  <si>
    <t>5580</t>
  </si>
  <si>
    <t>ØLEN</t>
  </si>
  <si>
    <t>5582</t>
  </si>
  <si>
    <t>ØLENSVÅG</t>
  </si>
  <si>
    <t>5583</t>
  </si>
  <si>
    <t>VIKEDAL</t>
  </si>
  <si>
    <t>5584</t>
  </si>
  <si>
    <t>BJOA</t>
  </si>
  <si>
    <t>5585</t>
  </si>
  <si>
    <t>SANDEID</t>
  </si>
  <si>
    <t>5586</t>
  </si>
  <si>
    <t>5588</t>
  </si>
  <si>
    <t>5589</t>
  </si>
  <si>
    <t>5590</t>
  </si>
  <si>
    <t>ETNE</t>
  </si>
  <si>
    <t>1211</t>
  </si>
  <si>
    <t>5591</t>
  </si>
  <si>
    <t>5593</t>
  </si>
  <si>
    <t>SKÅNEVIK</t>
  </si>
  <si>
    <t>5594</t>
  </si>
  <si>
    <t>5595</t>
  </si>
  <si>
    <t>5596</t>
  </si>
  <si>
    <t>MARKHUS</t>
  </si>
  <si>
    <t>5598</t>
  </si>
  <si>
    <t>FJÆRA</t>
  </si>
  <si>
    <t>5600</t>
  </si>
  <si>
    <t>NORHEIMSUND</t>
  </si>
  <si>
    <t>1238</t>
  </si>
  <si>
    <t>5602</t>
  </si>
  <si>
    <t>5604</t>
  </si>
  <si>
    <t>ØYSTESE</t>
  </si>
  <si>
    <t>5605</t>
  </si>
  <si>
    <t>ÅLVIK</t>
  </si>
  <si>
    <t>5610</t>
  </si>
  <si>
    <t>5612</t>
  </si>
  <si>
    <t>STEINSTØ</t>
  </si>
  <si>
    <t>5614</t>
  </si>
  <si>
    <t>5620</t>
  </si>
  <si>
    <t>TØRVIKBYGD</t>
  </si>
  <si>
    <t>5626</t>
  </si>
  <si>
    <t>KYSNESSTRAND</t>
  </si>
  <si>
    <t>1227</t>
  </si>
  <si>
    <t>JONDAL</t>
  </si>
  <si>
    <t>5627</t>
  </si>
  <si>
    <t>5628</t>
  </si>
  <si>
    <t>HERAND</t>
  </si>
  <si>
    <t>5629</t>
  </si>
  <si>
    <t>5630</t>
  </si>
  <si>
    <t>STRANDEBARM</t>
  </si>
  <si>
    <t>5632</t>
  </si>
  <si>
    <t>OMASTRAND</t>
  </si>
  <si>
    <t>5635</t>
  </si>
  <si>
    <t>HATLESTRAND</t>
  </si>
  <si>
    <t>5636</t>
  </si>
  <si>
    <t>VARALDSØY</t>
  </si>
  <si>
    <t>5637</t>
  </si>
  <si>
    <t>ØLVE</t>
  </si>
  <si>
    <t>5640</t>
  </si>
  <si>
    <t>EIKELANDSOSEN</t>
  </si>
  <si>
    <t>1241</t>
  </si>
  <si>
    <t>FUSA</t>
  </si>
  <si>
    <t>5641</t>
  </si>
  <si>
    <t>5642</t>
  </si>
  <si>
    <t>HOLMEFJORD</t>
  </si>
  <si>
    <t>5643</t>
  </si>
  <si>
    <t>STRANDVIK</t>
  </si>
  <si>
    <t>5645</t>
  </si>
  <si>
    <t>SÆVAREID</t>
  </si>
  <si>
    <t>5646</t>
  </si>
  <si>
    <t>NORDTVEITGREND</t>
  </si>
  <si>
    <t>5647</t>
  </si>
  <si>
    <t>BALDERSHEIM</t>
  </si>
  <si>
    <t>5649</t>
  </si>
  <si>
    <t>5650</t>
  </si>
  <si>
    <t>TYSSE</t>
  </si>
  <si>
    <t>1242</t>
  </si>
  <si>
    <t>SAMNANGER</t>
  </si>
  <si>
    <t>5652</t>
  </si>
  <si>
    <t>ÅRLAND</t>
  </si>
  <si>
    <t>5653</t>
  </si>
  <si>
    <t>5680</t>
  </si>
  <si>
    <t>TYSNES</t>
  </si>
  <si>
    <t>1223</t>
  </si>
  <si>
    <t>5682</t>
  </si>
  <si>
    <t>GODØYSUND</t>
  </si>
  <si>
    <t>5683</t>
  </si>
  <si>
    <t>REKSTEREN</t>
  </si>
  <si>
    <t>5685</t>
  </si>
  <si>
    <t>UGGDAL</t>
  </si>
  <si>
    <t>5687</t>
  </si>
  <si>
    <t>FLATRÅKER</t>
  </si>
  <si>
    <t>5690</t>
  </si>
  <si>
    <t>LUNDEGREND</t>
  </si>
  <si>
    <t>5693</t>
  </si>
  <si>
    <t xml:space="preserve">   Berlin</t>
  </si>
  <si>
    <t>Kost med overnatting, skriv antall døgn du har vært borte samt navn på hotellet og sted.</t>
  </si>
  <si>
    <t>Ved privat overnatting eller overnatting pensjonat, hybelbrakker etc., angi antall døgn.</t>
  </si>
  <si>
    <t>Nattillegg kan utbetales ved privat overnatting.</t>
  </si>
  <si>
    <t>Ved bruk av egen bil, skriv antall km.</t>
  </si>
  <si>
    <t xml:space="preserve">Flybillettstamme eller E-passkvittering må alltid vedlegges. Dette gjelder også om </t>
  </si>
  <si>
    <t>den reisende ikke har hatt utlegget selv.</t>
  </si>
  <si>
    <t xml:space="preserve">Påfør hvor mange frokost, lunsj, middag som inngår i kurs-konferanseavgift eller </t>
  </si>
  <si>
    <t>som er dekket på annen måte</t>
  </si>
  <si>
    <t>8.</t>
  </si>
  <si>
    <t>Hvis reiseforskudd er mottatt, påfør beløpet.</t>
  </si>
  <si>
    <t>9.</t>
  </si>
  <si>
    <t xml:space="preserve">NB! Reiseregningen må underskrives av den som har reist og attesteres av </t>
  </si>
  <si>
    <t>5822</t>
  </si>
  <si>
    <t>5824</t>
  </si>
  <si>
    <t>5825</t>
  </si>
  <si>
    <t>5828</t>
  </si>
  <si>
    <t>5831</t>
  </si>
  <si>
    <t>5829</t>
  </si>
  <si>
    <t>5835</t>
  </si>
  <si>
    <t>5836</t>
  </si>
  <si>
    <t>5838</t>
  </si>
  <si>
    <t>5841</t>
  </si>
  <si>
    <t>5845</t>
  </si>
  <si>
    <t>5847</t>
  </si>
  <si>
    <t>5848</t>
  </si>
  <si>
    <t>5849</t>
  </si>
  <si>
    <t>5851</t>
  </si>
  <si>
    <t>5852</t>
  </si>
  <si>
    <t>5853</t>
  </si>
  <si>
    <t>5854</t>
  </si>
  <si>
    <t>5857</t>
  </si>
  <si>
    <t>5858</t>
  </si>
  <si>
    <t>5859</t>
  </si>
  <si>
    <t>5861</t>
  </si>
  <si>
    <t>5862</t>
  </si>
  <si>
    <t>5863</t>
  </si>
  <si>
    <t>5864</t>
  </si>
  <si>
    <t>5868</t>
  </si>
  <si>
    <t>5869</t>
  </si>
  <si>
    <t>5871</t>
  </si>
  <si>
    <t>5872</t>
  </si>
  <si>
    <t>5873</t>
  </si>
  <si>
    <t>5876</t>
  </si>
  <si>
    <t>5877</t>
  </si>
  <si>
    <t>5878</t>
  </si>
  <si>
    <t>5879</t>
  </si>
  <si>
    <t>5881</t>
  </si>
  <si>
    <t>5882</t>
  </si>
  <si>
    <t>5883</t>
  </si>
  <si>
    <t>5884</t>
  </si>
  <si>
    <t>5886</t>
  </si>
  <si>
    <t>5887</t>
  </si>
  <si>
    <t>5888</t>
  </si>
  <si>
    <t>5889</t>
  </si>
  <si>
    <t>5892</t>
  </si>
  <si>
    <t>5893</t>
  </si>
  <si>
    <t>5895</t>
  </si>
  <si>
    <t>5896</t>
  </si>
  <si>
    <t>5899</t>
  </si>
  <si>
    <t>5902</t>
  </si>
  <si>
    <t>ISDALSTØ</t>
  </si>
  <si>
    <t>LINDÅS</t>
  </si>
  <si>
    <t>5903</t>
  </si>
  <si>
    <t>5904</t>
  </si>
  <si>
    <t>5906</t>
  </si>
  <si>
    <t>FREKHAUG</t>
  </si>
  <si>
    <t>MELAND</t>
  </si>
  <si>
    <t>5907</t>
  </si>
  <si>
    <t>ALVERSUND</t>
  </si>
  <si>
    <t>5908</t>
  </si>
  <si>
    <t>5911</t>
  </si>
  <si>
    <t>5912</t>
  </si>
  <si>
    <t>SEIM</t>
  </si>
  <si>
    <t>5913</t>
  </si>
  <si>
    <t>EIKANGERVÅG</t>
  </si>
  <si>
    <t>5914</t>
  </si>
  <si>
    <t>5915</t>
  </si>
  <si>
    <t>HJELMÅS</t>
  </si>
  <si>
    <t>5916</t>
  </si>
  <si>
    <t>5917</t>
  </si>
  <si>
    <t>ROSSLAND</t>
  </si>
  <si>
    <t>5918</t>
  </si>
  <si>
    <t>5931</t>
  </si>
  <si>
    <t>MANGER</t>
  </si>
  <si>
    <t>1260</t>
  </si>
  <si>
    <t>RADØY</t>
  </si>
  <si>
    <t>5936</t>
  </si>
  <si>
    <t>5937</t>
  </si>
  <si>
    <t>BØVÅGEN</t>
  </si>
  <si>
    <t>5938</t>
  </si>
  <si>
    <t>SÆBØVÅGEN</t>
  </si>
  <si>
    <t>5939</t>
  </si>
  <si>
    <t>SLETTA</t>
  </si>
  <si>
    <t>5941</t>
  </si>
  <si>
    <t>AUSTRHEIM</t>
  </si>
  <si>
    <t>1264</t>
  </si>
  <si>
    <t>5943</t>
  </si>
  <si>
    <t>5947</t>
  </si>
  <si>
    <t>FEDJE</t>
  </si>
  <si>
    <t>1265</t>
  </si>
  <si>
    <t>5948</t>
  </si>
  <si>
    <t>5951</t>
  </si>
  <si>
    <t>5953</t>
  </si>
  <si>
    <t>FONNES</t>
  </si>
  <si>
    <t>5954</t>
  </si>
  <si>
    <t>MONGSTAD</t>
  </si>
  <si>
    <t>5955</t>
  </si>
  <si>
    <t>5956</t>
  </si>
  <si>
    <t>VÅGSEIDET</t>
  </si>
  <si>
    <t>5957</t>
  </si>
  <si>
    <t>MYKING</t>
  </si>
  <si>
    <t>5960</t>
  </si>
  <si>
    <t>DALSØYRA</t>
  </si>
  <si>
    <t>GULEN</t>
  </si>
  <si>
    <t>5961</t>
  </si>
  <si>
    <t>BREKKE</t>
  </si>
  <si>
    <t>5962</t>
  </si>
  <si>
    <t>BJORDAL</t>
  </si>
  <si>
    <t>HØYANGER</t>
  </si>
  <si>
    <t>5966</t>
  </si>
  <si>
    <t>EIVINDVIK</t>
  </si>
  <si>
    <t>5967</t>
  </si>
  <si>
    <t>5970</t>
  </si>
  <si>
    <t>BYRKNESØY</t>
  </si>
  <si>
    <t>5977</t>
  </si>
  <si>
    <t>ÅNNELAND</t>
  </si>
  <si>
    <t>5978</t>
  </si>
  <si>
    <t>MJØMNA</t>
  </si>
  <si>
    <t>5979</t>
  </si>
  <si>
    <t>5981</t>
  </si>
  <si>
    <t>MASFJORDNES</t>
  </si>
  <si>
    <t>MASFJORDEN</t>
  </si>
  <si>
    <t>5983</t>
  </si>
  <si>
    <t>HAUGSVÆR</t>
  </si>
  <si>
    <t>5984</t>
  </si>
  <si>
    <t>MATREDAL</t>
  </si>
  <si>
    <t>5986</t>
  </si>
  <si>
    <t>HOSTELAND</t>
  </si>
  <si>
    <t>5987</t>
  </si>
  <si>
    <t>5991</t>
  </si>
  <si>
    <t>OSTEREIDET</t>
  </si>
  <si>
    <t>5993</t>
  </si>
  <si>
    <t>5994</t>
  </si>
  <si>
    <t>VIKANES</t>
  </si>
  <si>
    <t>           1 900</t>
  </si>
  <si>
    <t>Lesotho</t>
  </si>
  <si>
    <t>Liberia</t>
  </si>
  <si>
    <t>Libya</t>
  </si>
  <si>
    <t>Madagaskar</t>
  </si>
  <si>
    <t>Malawi</t>
  </si>
  <si>
    <t>Mali</t>
  </si>
  <si>
    <t>Marokko</t>
  </si>
  <si>
    <t>Mauritius</t>
  </si>
  <si>
    <t>Mocambique</t>
  </si>
  <si>
    <t>Namibia</t>
  </si>
  <si>
    <t>Nigeria</t>
  </si>
  <si>
    <t>           2 300</t>
  </si>
  <si>
    <t>Senegal</t>
  </si>
  <si>
    <t>           1 600</t>
  </si>
  <si>
    <t>Seychellene</t>
  </si>
  <si>
    <t>Sudan</t>
  </si>
  <si>
    <t>Swaziland</t>
  </si>
  <si>
    <t>Sør-Afrikarepublikken</t>
  </si>
  <si>
    <t>     Cape Town</t>
  </si>
  <si>
    <t>    Johannesburg</t>
  </si>
  <si>
    <t>Tanzania</t>
  </si>
  <si>
    <t>           1 300</t>
  </si>
  <si>
    <t>Togo</t>
  </si>
  <si>
    <t>Tunisia</t>
  </si>
  <si>
    <t>Uganda</t>
  </si>
  <si>
    <t>Zambia</t>
  </si>
  <si>
    <t>Zimbabwe</t>
  </si>
  <si>
    <t>           1 350</t>
  </si>
  <si>
    <t>Øvrige områder</t>
  </si>
  <si>
    <t>           1 250</t>
  </si>
  <si>
    <t xml:space="preserve"> Makssatser Natt </t>
  </si>
  <si>
    <t xml:space="preserve"> Kost </t>
  </si>
  <si>
    <t>Antigua og Barbuda</t>
  </si>
  <si>
    <t>           2 200</t>
  </si>
  <si>
    <t>Argentina</t>
  </si>
  <si>
    <t>Bahamas</t>
  </si>
  <si>
    <t>           2 800</t>
  </si>
  <si>
    <t>Barbados</t>
  </si>
  <si>
    <t>Bermuda (Br)</t>
  </si>
  <si>
    <t>           2 400</t>
  </si>
  <si>
    <t>Bolivia</t>
  </si>
  <si>
    <t>           1 200</t>
  </si>
  <si>
    <t>Brasil</t>
  </si>
  <si>
    <t>Canada</t>
  </si>
  <si>
    <t>Chile</t>
  </si>
  <si>
    <t>Colombia</t>
  </si>
  <si>
    <t>Costa Rica</t>
  </si>
  <si>
    <t>Cuba</t>
  </si>
  <si>
    <t>           1 700</t>
  </si>
  <si>
    <t>Den dominikanske rep.</t>
  </si>
  <si>
    <t>Dominica</t>
  </si>
  <si>
    <t>Equador</t>
  </si>
  <si>
    <t>Grenada</t>
  </si>
  <si>
    <t>Guatemala</t>
  </si>
  <si>
    <t>Guyana</t>
  </si>
  <si>
    <t>Haiti</t>
  </si>
  <si>
    <t>Jamaica</t>
  </si>
  <si>
    <t>Mexico</t>
  </si>
  <si>
    <t>Nederlandske Antiller</t>
  </si>
  <si>
    <t>Nicaragua</t>
  </si>
  <si>
    <t>Panama</t>
  </si>
  <si>
    <t>Paraguay</t>
  </si>
  <si>
    <t>Peru</t>
  </si>
  <si>
    <t>Puerto Rico</t>
  </si>
  <si>
    <t>St. Kitts-Nevis</t>
  </si>
  <si>
    <t>St. Lucia</t>
  </si>
  <si>
    <t>           1 200</t>
  </si>
  <si>
    <t>St. Vincent</t>
  </si>
  <si>
    <t>Surinam</t>
  </si>
  <si>
    <t>Trinidad og Tobago</t>
  </si>
  <si>
    <t>Uruguay</t>
  </si>
  <si>
    <t>USA</t>
  </si>
  <si>
    <t>    New York</t>
  </si>
  <si>
    <t>           3 000</t>
  </si>
  <si>
    <t xml:space="preserve">    Washington D.C </t>
  </si>
  <si>
    <t>Venezuela</t>
  </si>
  <si>
    <t>           2 600</t>
  </si>
  <si>
    <t>Afganistan</t>
  </si>
  <si>
    <t>Armenia</t>
  </si>
  <si>
    <t>Azerbaijan</t>
  </si>
  <si>
    <t>Bahrain</t>
  </si>
  <si>
    <t>Bangladesh</t>
  </si>
  <si>
    <t>Brunei</t>
  </si>
  <si>
    <t>Burma (Myanmar)</t>
  </si>
  <si>
    <t>Fillipinene</t>
  </si>
  <si>
    <t>Forente Arabiske Emirater</t>
  </si>
  <si>
    <t>           2 900</t>
  </si>
  <si>
    <t>Georgia</t>
  </si>
  <si>
    <t>India</t>
  </si>
  <si>
    <t>Indonesia</t>
  </si>
  <si>
    <t>Iran</t>
  </si>
  <si>
    <t>Israel</t>
  </si>
  <si>
    <t>De palestinske områder</t>
  </si>
  <si>
    <t>Japan</t>
  </si>
  <si>
    <t xml:space="preserve">    Osaka </t>
  </si>
  <si>
    <t>           2 700</t>
  </si>
  <si>
    <t xml:space="preserve">    Tokyo </t>
  </si>
  <si>
    <t>Jordan</t>
  </si>
  <si>
    <t>Kambodia</t>
  </si>
  <si>
    <t>           1 800</t>
  </si>
  <si>
    <t>Kasakhstan</t>
  </si>
  <si>
    <t>Kina</t>
  </si>
  <si>
    <t>    Hong Kong</t>
  </si>
  <si>
    <t>   Shanghai</t>
  </si>
  <si>
    <t>Kuwait</t>
  </si>
  <si>
    <t>Kypros</t>
  </si>
  <si>
    <t>Laos</t>
  </si>
  <si>
    <t>Libanon</t>
  </si>
  <si>
    <t>Malaysia</t>
  </si>
  <si>
    <t>Maldivene</t>
  </si>
  <si>
    <t>Mongolia</t>
  </si>
  <si>
    <t>Nepal</t>
  </si>
  <si>
    <t>Oman</t>
  </si>
  <si>
    <t>           2 500</t>
  </si>
  <si>
    <t>Pakistan</t>
  </si>
  <si>
    <t>Qatar</t>
  </si>
  <si>
    <t>Saudi-Arabia</t>
  </si>
  <si>
    <t>Singapore</t>
  </si>
  <si>
    <t>Sri Lanka</t>
  </si>
  <si>
    <t>Syria</t>
  </si>
  <si>
    <t>Sør-Korea</t>
  </si>
  <si>
    <t>    Seoul</t>
  </si>
  <si>
    <t>Taiwan</t>
  </si>
  <si>
    <t>Thailand</t>
  </si>
  <si>
    <t>Tyrkia</t>
  </si>
  <si>
    <t xml:space="preserve">    Istanbul </t>
  </si>
  <si>
    <t>Vietnam</t>
  </si>
  <si>
    <t>           2 600</t>
  </si>
  <si>
    <t>Yemen</t>
  </si>
  <si>
    <t>Øst-Timor</t>
  </si>
  <si>
    <t>Australia</t>
  </si>
  <si>
    <t>Cook Islands</t>
  </si>
  <si>
    <t>Fiji</t>
  </si>
  <si>
    <t>New Zealand</t>
  </si>
  <si>
    <t>Papua - New Guinea</t>
  </si>
  <si>
    <t>Albania</t>
  </si>
  <si>
    <t>Belgia</t>
  </si>
  <si>
    <t xml:space="preserve">    Brussel </t>
  </si>
  <si>
    <t>Bosnia-Hercegovina</t>
  </si>
  <si>
    <t>           1 010</t>
  </si>
  <si>
    <t>Bulgaria</t>
  </si>
  <si>
    <t>           1 550</t>
  </si>
  <si>
    <t>Danmark</t>
  </si>
  <si>
    <t xml:space="preserve">    København </t>
  </si>
  <si>
    <t>Estland</t>
  </si>
  <si>
    <t>Finland</t>
  </si>
  <si>
    <t>Frankrike</t>
  </si>
  <si>
    <t xml:space="preserve">    Paris </t>
  </si>
  <si>
    <t>Hellas</t>
  </si>
  <si>
    <t>Hviterussland</t>
  </si>
  <si>
    <t>Irland</t>
  </si>
  <si>
    <t>Island</t>
  </si>
  <si>
    <t>Italia</t>
  </si>
  <si>
    <t xml:space="preserve">    Firenze </t>
  </si>
  <si>
    <t>           2 400</t>
  </si>
  <si>
    <t xml:space="preserve">    Milano </t>
  </si>
  <si>
    <t>    Roma</t>
  </si>
  <si>
    <t xml:space="preserve">    Venezia </t>
  </si>
  <si>
    <t>Kosovo</t>
  </si>
  <si>
    <t>              800</t>
  </si>
  <si>
    <t>Kroatia</t>
  </si>
  <si>
    <t>Latvia</t>
  </si>
  <si>
    <t>Liechtenstein</t>
  </si>
  <si>
    <t>Litauen</t>
  </si>
  <si>
    <t>Luxembourg</t>
  </si>
  <si>
    <t>           2 150</t>
  </si>
  <si>
    <t>Makedonia</t>
  </si>
  <si>
    <t>Malta</t>
  </si>
  <si>
    <t>              950</t>
  </si>
  <si>
    <t>Moldova</t>
  </si>
  <si>
    <t>Monaco</t>
  </si>
  <si>
    <t>Montenegro</t>
  </si>
  <si>
    <t>Nederland</t>
  </si>
  <si>
    <t>    Amsterdam</t>
  </si>
  <si>
    <t xml:space="preserve">    den Haag </t>
  </si>
  <si>
    <t>           2 000</t>
  </si>
  <si>
    <t>Polen</t>
  </si>
  <si>
    <t>           1 060</t>
  </si>
  <si>
    <t>Portugal</t>
  </si>
  <si>
    <t>Romania</t>
  </si>
  <si>
    <t>Russland</t>
  </si>
  <si>
    <t xml:space="preserve">    Moskva </t>
  </si>
  <si>
    <t>    St.Petersburg</t>
  </si>
  <si>
    <t>Serbia</t>
  </si>
  <si>
    <t>Slovakia</t>
  </si>
  <si>
    <t>Slovenia </t>
  </si>
  <si>
    <t>Spania</t>
  </si>
  <si>
    <t xml:space="preserve">    Barcelona </t>
  </si>
  <si>
    <t xml:space="preserve">    Madrid </t>
  </si>
  <si>
    <t>Storbritannia</t>
  </si>
  <si>
    <t xml:space="preserve">    London </t>
  </si>
  <si>
    <t>           1 850</t>
  </si>
  <si>
    <t>Sveits</t>
  </si>
  <si>
    <t xml:space="preserve">    Genève </t>
  </si>
  <si>
    <t>    Zürich</t>
  </si>
  <si>
    <t>           2 700</t>
  </si>
  <si>
    <t>Sverige</t>
  </si>
  <si>
    <t>Tsjekkiske republikk</t>
  </si>
  <si>
    <t>           1 750</t>
  </si>
  <si>
    <t>Tyskland</t>
  </si>
  <si>
    <t>Ukraina</t>
  </si>
  <si>
    <t>Ungarn</t>
  </si>
  <si>
    <t>Østerrike</t>
  </si>
  <si>
    <t xml:space="preserve">    Wien </t>
  </si>
  <si>
    <t>           1 320</t>
  </si>
  <si>
    <t>           3 130</t>
  </si>
  <si>
    <t>           1 000</t>
  </si>
  <si>
    <t>           1 820</t>
  </si>
  <si>
    <t>              850</t>
  </si>
  <si>
    <t>           3 500</t>
  </si>
  <si>
    <t>        2 300</t>
  </si>
  <si>
    <t>[AFRIKA]</t>
  </si>
  <si>
    <t>[AMERIKA]</t>
  </si>
  <si>
    <t>[ASIA]</t>
  </si>
  <si>
    <t>[AUSTRALIA/OCEANIA]</t>
  </si>
  <si>
    <t>[EUROPA]</t>
  </si>
  <si>
    <t>AFRIKA</t>
  </si>
  <si>
    <t>AMERIKA</t>
  </si>
  <si>
    <t>ASIA</t>
  </si>
  <si>
    <t>EUROPA</t>
  </si>
  <si>
    <t>Siste dag</t>
  </si>
  <si>
    <t>Første dag</t>
  </si>
  <si>
    <t>Dager mellom</t>
  </si>
  <si>
    <t>  1 200</t>
  </si>
  <si>
    <t>      2 000</t>
  </si>
  <si>
    <t>     1 200</t>
  </si>
  <si>
    <t>         2 290</t>
  </si>
  <si>
    <t>       1 900</t>
  </si>
  <si>
    <t>Reisested og formål:</t>
  </si>
  <si>
    <t>Navn / adresse på overnattingssted:</t>
  </si>
  <si>
    <t>ATTESTASJON</t>
  </si>
  <si>
    <t>ANVISNING</t>
  </si>
  <si>
    <t>Dato og signatur</t>
  </si>
  <si>
    <t>Sum felt 1 til 7</t>
  </si>
  <si>
    <t>Spesifikasjon av regningen</t>
  </si>
  <si>
    <t>Alternativ 1 (dårlig)</t>
  </si>
  <si>
    <t>=HVIS(SUMMER(Utland1:Utland2)&gt;0;0;HVIS(ELLER(Avreisedato="";HjemkomstDato="";AvreiseTid="";HjemkomstTid="");0;HVIS(HjemkomstDato-Avreisedato=0;HVIS(AvreiseTid*24&lt;1;1;0);HVIS(HjemkomstDato-Avreisedato&gt;0;AVRUND.NED(((24-AvreiseTid*24)+((HjemkomstDato-Avreisedato-1)*24)+(HjemkomstTid*24))/24;0)+HVIS(HELTALL(((24-AvreiseTid*24)+((HjemkomstDato-Avreisedato-1)*24)+(HjemkomstTid*24))/24)&gt;=1;HVIS(REST((24-AvreiseTid*24)+((HjemkomstDato-Avreisedato-1)*24)+(HjemkomstTid*24);24)/24&gt;0,25;1;0);HVIS(HjemkomstTid*24&gt;=3;1;0));0))))</t>
  </si>
  <si>
    <t>Alternativ 2 (bedre)</t>
  </si>
  <si>
    <t>=HVIS(SUMMER(Utland1:Utland2)&gt;0;0;HVIS(ELLER(Avreisedato="";HjemkomstDato="";AvreiseTid="";HjemkomstTid="");0;HVIS(HjemkomstDato-Avreisedato=0;HVIS(AvreiseTid*24&lt;1;1;0);AVRUND.NED(((24-AvreiseTid*24)+((HjemkomstDato-Avreisedato-1)*24)+(HjemkomstTid*24))/24;0)+HVIS(HELTALL(((24-AvreiseTid*24)+((HjemkomstDato-Avreisedato-1)*24)+(HjemkomstTid*24))/24)&gt;=1;HVIS(REST((24-AvreiseTid*24)+((HjemkomstDato-Avreisedato-1)*24)+(HjemkomstTid*24);24)/24&gt;0,25;1;0);HVIS(HjemkomstTid*24&gt;=3;1;0)))))</t>
  </si>
  <si>
    <t>Hjemkomst</t>
  </si>
  <si>
    <t>=HVIS(Z27&gt;0;0;HVIS(HjemkomstDato-Avreisedato=0;HVIS(OG((HjemkomstTid-AvreiseTid)*24&lt;9;(HjemkomstTid-AvreiseTid)*24&gt;=5);1;0);HVIS(OG((24-AvreiseTid*24)+((HjemkomstDato-Avreisedato-1)*24)+(HjemkomstTid*24)&lt;9;(24-AvreiseTid*24)+(HjemkomstDato-Avreisedato-1)*24+(HjemkomstTid*24)&gt;=5);1;0)))</t>
  </si>
  <si>
    <t>=HVIS(Z27&gt;0;0;HVIS(HjemkomstDato-Avreisedato=0;HVIS((HjemkomstTid-AvreiseTid)*24&lt;12;HVIS((HjemkomstTid-AvreiseTid)*24&gt;=9;1;0);0);0))</t>
  </si>
  <si>
    <t>0001</t>
  </si>
  <si>
    <t>OSLO</t>
  </si>
  <si>
    <t>0301</t>
  </si>
  <si>
    <t>K</t>
  </si>
  <si>
    <t>0010</t>
  </si>
  <si>
    <t>F</t>
  </si>
  <si>
    <t>0014</t>
  </si>
  <si>
    <t>0015</t>
  </si>
  <si>
    <t>0016</t>
  </si>
  <si>
    <t>0017</t>
  </si>
  <si>
    <t>0018</t>
  </si>
  <si>
    <t>G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</si>
  <si>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</si>
  <si>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</si>
  <si>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</si>
  <si>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</si>
  <si>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</si>
  <si>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</si>
  <si>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</si>
  <si>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</si>
  <si>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</si>
  <si>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P</t>
  </si>
  <si>
    <t>0030</t>
  </si>
  <si>
    <t>0031</t>
  </si>
  <si>
    <t>0032</t>
  </si>
  <si>
    <t>0033</t>
  </si>
  <si>
    <t>0034</t>
  </si>
  <si>
    <t>0037</t>
  </si>
  <si>
    <t>0040</t>
  </si>
  <si>
    <t>0041</t>
  </si>
  <si>
    <t>0042</t>
  </si>
  <si>
    <t>0043</t>
  </si>
  <si>
    <t>0045</t>
  </si>
  <si>
    <t>0046</t>
  </si>
  <si>
    <t>0047</t>
  </si>
  <si>
    <t>0048</t>
  </si>
  <si>
    <t>0050</t>
  </si>
  <si>
    <t>0051</t>
  </si>
  <si>
    <t>0055</t>
  </si>
  <si>
    <t>0080</t>
  </si>
  <si>
    <t>0081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</si>
  <si>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</si>
  <si>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</si>
  <si>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</si>
  <si>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</si>
  <si>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</si>
  <si>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</si>
  <si>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</si>
  <si>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</si>
  <si>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</si>
  <si>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</si>
  <si>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</si>
  <si>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</si>
  <si>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</si>
  <si>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</si>
  <si>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</si>
  <si>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</si>
  <si>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</si>
  <si>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</si>
  <si>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</si>
  <si>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</si>
  <si>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</si>
  <si>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</si>
  <si>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</si>
  <si>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</si>
  <si>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</si>
  <si>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</si>
  <si>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</si>
  <si>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</si>
  <si>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</si>
  <si>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0133</t>
  </si>
  <si>
    <t>0134</t>
  </si>
  <si>
    <t>0135</t>
  </si>
  <si>
    <t>0136</t>
  </si>
  <si>
    <t>0137</t>
  </si>
  <si>
    <t>0138</t>
  </si>
  <si>
    <t>0139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</si>
  <si>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</si>
  <si>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</si>
  <si>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</si>
  <si>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</si>
  <si>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</si>
  <si>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</si>
  <si>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</si>
  <si>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</si>
  <si>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</si>
  <si>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</si>
  <si>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</si>
  <si>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</si>
  <si>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</si>
  <si>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</si>
  <si>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</si>
  <si>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</si>
  <si>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</si>
  <si>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</si>
  <si>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</si>
  <si>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</si>
  <si>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</si>
  <si>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</si>
  <si>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</si>
  <si>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</si>
  <si>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</si>
  <si>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</si>
  <si>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</si>
  <si>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</si>
  <si>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</si>
  <si>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</si>
  <si>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</si>
  <si>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</si>
  <si>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</si>
  <si>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</si>
  <si>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</si>
  <si>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</si>
  <si>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</si>
  <si>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0190</t>
  </si>
  <si>
    <t>0191</t>
  </si>
  <si>
    <t>0192</t>
  </si>
  <si>
    <t>0193</t>
  </si>
  <si>
    <t>0195</t>
  </si>
  <si>
    <t>0196</t>
  </si>
  <si>
    <t>0198</t>
  </si>
  <si>
    <t>0201</t>
  </si>
  <si>
    <t>0202</t>
  </si>
  <si>
    <t>0203</t>
  </si>
  <si>
    <t>0204</t>
  </si>
  <si>
    <t>0207</t>
  </si>
  <si>
    <t>0208</t>
  </si>
  <si>
    <t>0211</t>
  </si>
  <si>
    <t>0212</t>
  </si>
  <si>
    <t>0213</t>
  </si>
  <si>
    <t>0214</t>
  </si>
  <si>
    <t>0215</t>
  </si>
  <si>
    <t>0216</t>
  </si>
  <si>
    <t>0218</t>
  </si>
  <si>
    <t>0230</t>
  </si>
  <si>
    <t>0240</t>
  </si>
  <si>
    <t>0242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</si>
  <si>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</si>
  <si>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</si>
  <si>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</si>
  <si>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</si>
  <si>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</si>
  <si>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</si>
  <si>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</si>
  <si>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</si>
  <si>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</si>
  <si>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</si>
  <si>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</si>
  <si>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</si>
  <si>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</si>
  <si>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</si>
  <si>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</si>
  <si>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</si>
  <si>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</si>
  <si>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</si>
  <si>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</si>
  <si>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</si>
  <si>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</si>
  <si>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</si>
  <si>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</si>
  <si>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</si>
  <si>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</si>
  <si>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</si>
  <si>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</si>
  <si>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</si>
  <si>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</si>
  <si>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</si>
  <si>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</si>
  <si>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</si>
  <si>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</si>
  <si>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</si>
  <si>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</si>
  <si>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</si>
  <si>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</si>
  <si>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0286</t>
  </si>
  <si>
    <t>0287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</si>
  <si>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</si>
  <si>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</si>
  <si>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</si>
  <si>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</si>
  <si>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</si>
  <si>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</si>
  <si>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</si>
  <si>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</si>
  <si>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</si>
  <si>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</si>
  <si>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0313</t>
  </si>
  <si>
    <t>B</t>
  </si>
  <si>
    <t>0314</t>
  </si>
  <si>
    <t>0315</t>
  </si>
  <si>
    <t>0316</t>
  </si>
  <si>
    <t>0317</t>
  </si>
  <si>
    <t>0318</t>
  </si>
  <si>
    <t>0319</t>
  </si>
  <si>
    <t>0320</t>
  </si>
  <si>
    <t>0323</t>
  </si>
  <si>
    <t>0330</t>
  </si>
  <si>
    <t>0340</t>
  </si>
  <si>
    <t>0341</t>
  </si>
  <si>
    <t>Fødsels-/personnr. (11 siffer)</t>
  </si>
  <si>
    <t>Antall tegn som ikke er siffer</t>
  </si>
  <si>
    <t>Lengde tekststreng</t>
  </si>
  <si>
    <t>7151</t>
  </si>
  <si>
    <t>5391</t>
  </si>
  <si>
    <t>Lta</t>
  </si>
  <si>
    <t>.</t>
  </si>
  <si>
    <t>Benin</t>
  </si>
  <si>
    <t>Navn (Etternavn, Fornavn)</t>
  </si>
  <si>
    <t>Postnr</t>
  </si>
  <si>
    <t>Kommune</t>
  </si>
  <si>
    <t>Kommunenr</t>
  </si>
  <si>
    <t>Begrepsverdi</t>
  </si>
  <si>
    <t>10 - Akutt og prehospital klinikk</t>
  </si>
  <si>
    <t>11 - Longyearbyen sykehus</t>
  </si>
  <si>
    <t>12 - Kirurgi-, kreft- og kvinnehelseklinikken</t>
  </si>
  <si>
    <t>13 - Hjerte- lungeklinikken</t>
  </si>
  <si>
    <t>14 - Nevro- og ortopediklinikken</t>
  </si>
  <si>
    <t>15 - Medisinsk klinikk</t>
  </si>
  <si>
    <t>16 - Rehabiliteringsklinikken</t>
  </si>
  <si>
    <t>17 - Barne- og ungdomsklinikken</t>
  </si>
  <si>
    <t>20 - Allmennpsykiatrisk klinikk</t>
  </si>
  <si>
    <t>21 - Rus- og spesialpsykiatrisk klinikk</t>
  </si>
  <si>
    <t>30 - Diagnostisk klinikk</t>
  </si>
  <si>
    <t>40 - Nasjonalt senter for samhandling og telemedisin</t>
  </si>
  <si>
    <t>45 - Drifts- og eiendomssenter</t>
  </si>
  <si>
    <t>50 - Direktøren</t>
  </si>
  <si>
    <t>52 - Administrasjonssenter</t>
  </si>
  <si>
    <t>54 - Fag- og forskningssenter</t>
  </si>
  <si>
    <t>56 - Kommunikasjonssenter</t>
  </si>
  <si>
    <t>58 - HR-senter</t>
  </si>
  <si>
    <t>60 - Økonomi- og analysesenteret</t>
  </si>
  <si>
    <t>9013</t>
  </si>
  <si>
    <t>9015</t>
  </si>
  <si>
    <t>0342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</si>
  <si>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</si>
  <si>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</si>
  <si>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</si>
  <si>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</si>
  <si>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</si>
  <si>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</si>
  <si>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</si>
  <si>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</si>
  <si>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</si>
  <si>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</si>
  <si>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</si>
  <si>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</si>
  <si>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</si>
  <si>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</si>
  <si>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</si>
  <si>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</si>
  <si>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</si>
  <si>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</si>
  <si>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</si>
  <si>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</si>
  <si>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</si>
  <si>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</si>
  <si>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</si>
  <si>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</si>
  <si>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</si>
  <si>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</si>
  <si>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</si>
  <si>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</si>
  <si>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</si>
  <si>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</si>
  <si>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</si>
  <si>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</si>
  <si>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</si>
  <si>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</si>
  <si>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</si>
  <si>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</si>
  <si>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</si>
  <si>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</si>
  <si>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</si>
  <si>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</si>
  <si>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</si>
  <si>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</si>
  <si>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</si>
  <si>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</si>
  <si>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</si>
  <si>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</si>
  <si>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</si>
  <si>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</si>
  <si>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0415</t>
  </si>
  <si>
    <t>0421</t>
  </si>
  <si>
    <t>0422</t>
  </si>
  <si>
    <t>0423</t>
  </si>
  <si>
    <t>0426</t>
  </si>
  <si>
    <t>0440</t>
  </si>
  <si>
    <t>0441</t>
  </si>
  <si>
    <t>0442</t>
  </si>
  <si>
    <t>0445</t>
  </si>
  <si>
    <t>0450</t>
  </si>
  <si>
    <t>0451</t>
  </si>
  <si>
    <t>0452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</si>
  <si>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</si>
  <si>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</si>
  <si>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</si>
  <si>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</si>
  <si>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</si>
  <si>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</si>
  <si>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</si>
  <si>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</si>
  <si>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</si>
  <si>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</si>
  <si>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</si>
  <si>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</si>
  <si>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0467</t>
  </si>
  <si>
    <t>0468</t>
  </si>
  <si>
    <t>0469</t>
  </si>
  <si>
    <t>0470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</si>
  <si>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</si>
  <si>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</si>
  <si>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</si>
  <si>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</si>
  <si>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</si>
  <si>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</si>
  <si>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</si>
  <si>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</si>
  <si>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</si>
  <si>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</si>
  <si>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</si>
  <si>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</si>
  <si>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</si>
  <si>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</si>
  <si>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</si>
  <si>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</si>
  <si>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</si>
  <si>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</si>
  <si>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</si>
  <si>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</si>
  <si>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</si>
  <si>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</si>
  <si>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</si>
  <si>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</si>
  <si>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</si>
  <si>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0501</t>
  </si>
  <si>
    <t>0502</t>
  </si>
  <si>
    <t>0503</t>
  </si>
  <si>
    <t>0504</t>
  </si>
  <si>
    <t>0505</t>
  </si>
  <si>
    <t>0506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</si>
  <si>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</si>
  <si>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</si>
  <si>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</si>
  <si>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</si>
  <si>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</si>
  <si>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</si>
  <si>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</si>
  <si>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</si>
  <si>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</si>
  <si>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</si>
  <si>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</si>
  <si>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0520</t>
  </si>
  <si>
    <t>0540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</si>
  <si>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</si>
  <si>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</si>
  <si>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</si>
  <si>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</si>
  <si>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</si>
  <si>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</si>
  <si>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</si>
  <si>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</si>
  <si>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</si>
  <si>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</si>
  <si>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</si>
  <si>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</si>
  <si>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</si>
  <si>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</si>
  <si>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</si>
  <si>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</si>
  <si>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</si>
  <si>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</si>
  <si>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</si>
  <si>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</si>
  <si>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</si>
  <si>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</si>
  <si>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</si>
  <si>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</si>
  <si>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</si>
  <si>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</si>
  <si>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</si>
  <si>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</si>
  <si>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</si>
  <si>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</si>
  <si>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</si>
  <si>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</si>
  <si>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</si>
  <si>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</si>
  <si>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</si>
  <si>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</si>
  <si>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</si>
  <si>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</si>
  <si>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</si>
  <si>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</si>
  <si>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</si>
  <si>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</si>
  <si>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</si>
  <si>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</si>
  <si>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</si>
  <si>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</si>
  <si>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</si>
  <si>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</si>
  <si>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</si>
  <si>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</si>
  <si>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</si>
  <si>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</si>
  <si>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</si>
  <si>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</si>
  <si>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</si>
  <si>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</si>
  <si>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</si>
  <si>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</si>
  <si>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</si>
  <si>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</si>
  <si>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</si>
  <si>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</si>
  <si>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</si>
  <si>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</si>
  <si>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</si>
  <si>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</si>
  <si>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</si>
  <si>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</si>
  <si>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</si>
  <si>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</si>
  <si>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</si>
  <si>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</si>
  <si>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0626</t>
  </si>
  <si>
    <t>0630</t>
  </si>
  <si>
    <t>0640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</si>
  <si>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</si>
  <si>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</si>
  <si>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</si>
  <si>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</si>
  <si>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</si>
  <si>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</si>
  <si>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</si>
  <si>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</si>
  <si>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</si>
  <si>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</si>
  <si>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</si>
  <si>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</si>
  <si>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</si>
  <si>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</si>
  <si>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</si>
  <si>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</si>
  <si>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</si>
  <si>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</si>
  <si>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</si>
  <si>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</si>
  <si>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</si>
  <si>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</si>
  <si>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</si>
  <si>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</si>
  <si>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</si>
  <si>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</si>
  <si>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</si>
  <si>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</si>
  <si>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</si>
  <si>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</si>
  <si>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</si>
  <si>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</si>
  <si>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</si>
  <si>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</si>
  <si>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</si>
  <si>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</si>
  <si>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</si>
  <si>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</si>
  <si>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</si>
  <si>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</si>
  <si>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</si>
  <si>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</si>
  <si>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</si>
  <si>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</si>
  <si>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</si>
  <si>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0701</t>
  </si>
  <si>
    <t>0702</t>
  </si>
  <si>
    <t>0705</t>
  </si>
  <si>
    <t>0710</t>
  </si>
  <si>
    <t>0712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</si>
  <si>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</si>
  <si>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</si>
  <si>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</si>
  <si>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</si>
  <si>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</si>
  <si>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</si>
  <si>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</si>
  <si>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</si>
  <si>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</si>
  <si>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</si>
  <si>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</si>
  <si>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</si>
  <si>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</si>
  <si>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</si>
  <si>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</si>
  <si>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</si>
  <si>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</si>
  <si>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</si>
  <si>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</si>
  <si>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</si>
  <si>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</si>
  <si>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</si>
  <si>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</si>
  <si>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</si>
  <si>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</si>
  <si>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</si>
  <si>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</si>
  <si>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</si>
  <si>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</si>
  <si>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</si>
  <si>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</si>
  <si>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</si>
  <si>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</si>
  <si>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</si>
  <si>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</si>
  <si>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</si>
  <si>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</si>
  <si>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</si>
  <si>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0801</t>
  </si>
  <si>
    <t>0805</t>
  </si>
  <si>
    <t>0806</t>
  </si>
  <si>
    <t>0807</t>
  </si>
  <si>
    <t>0840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</si>
  <si>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</si>
  <si>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</si>
  <si>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</si>
  <si>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</si>
  <si>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</si>
  <si>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</si>
  <si>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</si>
  <si>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</si>
  <si>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</si>
  <si>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</si>
  <si>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</si>
  <si>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</si>
  <si>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</si>
  <si>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</si>
  <si>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0870</t>
  </si>
  <si>
    <t>0871</t>
  </si>
  <si>
    <t>0872</t>
  </si>
  <si>
    <t>0873</t>
  </si>
  <si>
    <t>0874</t>
  </si>
  <si>
    <t>0875</t>
  </si>
  <si>
    <t>0876</t>
  </si>
  <si>
    <t>0877</t>
  </si>
  <si>
    <t>0880</t>
  </si>
  <si>
    <t>0881</t>
  </si>
  <si>
    <t>0882</t>
  </si>
  <si>
    <t>0883</t>
  </si>
  <si>
    <t>0884</t>
  </si>
  <si>
    <t>0890</t>
  </si>
  <si>
    <t>0891</t>
  </si>
  <si>
    <t>0901</t>
  </si>
  <si>
    <t>0902</t>
  </si>
  <si>
    <t>0903</t>
  </si>
  <si>
    <t>0904</t>
  </si>
  <si>
    <t>0905</t>
  </si>
  <si>
    <t>0907</t>
  </si>
  <si>
    <t>0908</t>
  </si>
  <si>
    <t>0913</t>
  </si>
  <si>
    <t>0915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</si>
  <si>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</si>
  <si>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</si>
  <si>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</si>
  <si>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</si>
  <si>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</si>
  <si>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</si>
  <si>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</si>
  <si>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</si>
  <si>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</si>
  <si>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</si>
  <si>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</si>
  <si>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0962</t>
  </si>
  <si>
    <t>0963</t>
  </si>
  <si>
    <t>0964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</si>
  <si>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</si>
  <si>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</si>
  <si>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</si>
  <si>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</si>
  <si>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</si>
  <si>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</si>
  <si>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</si>
  <si>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</si>
  <si>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</si>
  <si>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</si>
  <si>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</si>
  <si>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</si>
  <si>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</si>
  <si>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</si>
  <si>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</si>
  <si>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</si>
  <si>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</si>
  <si>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</si>
  <si>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</si>
  <si>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</si>
  <si>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1001</t>
  </si>
  <si>
    <t>1003</t>
  </si>
  <si>
    <t>1005</t>
  </si>
  <si>
    <t>1006</t>
  </si>
  <si>
    <t>1007</t>
  </si>
  <si>
    <t>1008</t>
  </si>
  <si>
    <t>1009</t>
  </si>
  <si>
    <t>1011</t>
  </si>
  <si>
    <t>1051</t>
  </si>
  <si>
    <t>1052</t>
  </si>
  <si>
    <t>1053</t>
  </si>
  <si>
    <t>1054</t>
  </si>
  <si>
    <t>1055</t>
  </si>
  <si>
    <t>1056</t>
  </si>
  <si>
    <t>1061</t>
  </si>
  <si>
    <t>1062</t>
  </si>
  <si>
    <t>1063</t>
  </si>
  <si>
    <t>7387</t>
  </si>
  <si>
    <t>7391</t>
  </si>
  <si>
    <t>RENNEBU</t>
  </si>
  <si>
    <t>1635</t>
  </si>
  <si>
    <t>7392</t>
  </si>
  <si>
    <t>7393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</si>
  <si>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</si>
  <si>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</si>
  <si>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</si>
  <si>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</si>
  <si>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</si>
  <si>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</si>
  <si>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</si>
  <si>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</si>
  <si>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</si>
  <si>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</si>
  <si>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</si>
  <si>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</si>
  <si>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</si>
  <si>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</si>
  <si>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</si>
  <si>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</si>
  <si>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</si>
  <si>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</si>
  <si>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</si>
  <si>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</si>
  <si>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</si>
  <si>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</si>
  <si>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</si>
  <si>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</si>
  <si>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7424</t>
  </si>
  <si>
    <t>7425</t>
  </si>
  <si>
    <t>7426</t>
  </si>
  <si>
    <t>7427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</si>
  <si>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</si>
  <si>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</si>
  <si>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</si>
  <si>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</si>
  <si>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</si>
  <si>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</si>
  <si>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</si>
  <si>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</si>
  <si>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</si>
  <si>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</si>
  <si>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</si>
  <si>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</si>
  <si>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</si>
  <si>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</si>
  <si>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</si>
  <si>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</si>
  <si>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</si>
  <si>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</si>
  <si>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</si>
  <si>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</si>
  <si>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</si>
  <si>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</si>
  <si>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</si>
  <si>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</si>
  <si>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</si>
  <si>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7456</t>
  </si>
  <si>
    <t>7457</t>
  </si>
  <si>
    <t>7458</t>
  </si>
  <si>
    <t>7459</t>
  </si>
  <si>
    <t>7462</t>
  </si>
  <si>
    <t>7463</t>
  </si>
  <si>
    <t>7464</t>
  </si>
  <si>
    <t>7465</t>
  </si>
  <si>
    <t>7466</t>
  </si>
  <si>
    <t>7467</t>
  </si>
  <si>
    <t>7468</t>
  </si>
  <si>
    <t>7469</t>
  </si>
  <si>
    <t>7472</t>
  </si>
  <si>
    <t>7473</t>
  </si>
  <si>
    <t>7474</t>
  </si>
  <si>
    <t>7475</t>
  </si>
  <si>
    <t>7476</t>
  </si>
  <si>
    <t>7477</t>
  </si>
  <si>
    <t>7478</t>
  </si>
  <si>
    <t>7479</t>
  </si>
  <si>
    <t>7481</t>
  </si>
  <si>
    <t>7483</t>
  </si>
  <si>
    <t>7484</t>
  </si>
  <si>
    <t>7485</t>
  </si>
  <si>
    <t>7486</t>
  </si>
  <si>
    <t>7488</t>
  </si>
  <si>
    <t>7489</t>
  </si>
  <si>
    <t>7491</t>
  </si>
  <si>
    <t>7492</t>
  </si>
  <si>
    <t>7493</t>
  </si>
  <si>
    <t>7495</t>
  </si>
  <si>
    <t>Det er faste makssatser for hotell i utland. Det gis ikke nattillegg ved reiser utland. Det kan</t>
  </si>
  <si>
    <t>gis et kompensasjonstillegg kr. 420,- pr døgn som vil være skattepliktig.</t>
  </si>
  <si>
    <t>1325</t>
  </si>
  <si>
    <t>1326</t>
  </si>
  <si>
    <t>1327</t>
  </si>
  <si>
    <t>1328</t>
  </si>
  <si>
    <t>1330</t>
  </si>
  <si>
    <t>FORNEBU</t>
  </si>
  <si>
    <t>1331</t>
  </si>
  <si>
    <t>1332</t>
  </si>
  <si>
    <t>ØSTERÅS</t>
  </si>
  <si>
    <t>1333</t>
  </si>
  <si>
    <t>KOLSÅS</t>
  </si>
  <si>
    <t>1334</t>
  </si>
  <si>
    <t>RYKKINN</t>
  </si>
  <si>
    <t>1335</t>
  </si>
  <si>
    <t>SNARØYA</t>
  </si>
  <si>
    <t>1336</t>
  </si>
  <si>
    <t>1337</t>
  </si>
  <si>
    <t>1338</t>
  </si>
  <si>
    <t>1339</t>
  </si>
  <si>
    <t>1340</t>
  </si>
  <si>
    <t>SKUI</t>
  </si>
  <si>
    <t>1341</t>
  </si>
  <si>
    <t>1342</t>
  </si>
  <si>
    <t>GJETTUM</t>
  </si>
  <si>
    <t>1344</t>
  </si>
  <si>
    <t>1346</t>
  </si>
  <si>
    <t>1348</t>
  </si>
  <si>
    <t>1349</t>
  </si>
  <si>
    <t>1350</t>
  </si>
  <si>
    <t>LOMMEDALEN</t>
  </si>
  <si>
    <t>1351</t>
  </si>
  <si>
    <t>1352</t>
  </si>
  <si>
    <t>1353</t>
  </si>
  <si>
    <t>1354</t>
  </si>
  <si>
    <t>1356</t>
  </si>
  <si>
    <t>1357</t>
  </si>
  <si>
    <t>1358</t>
  </si>
  <si>
    <t>JAR</t>
  </si>
  <si>
    <t>1359</t>
  </si>
  <si>
    <t>1360</t>
  </si>
  <si>
    <t>1361</t>
  </si>
  <si>
    <t>1362</t>
  </si>
  <si>
    <t>HOSLE</t>
  </si>
  <si>
    <t>1363</t>
  </si>
  <si>
    <t>1364</t>
  </si>
  <si>
    <t>1365</t>
  </si>
  <si>
    <t>BLOMMENHOLM</t>
  </si>
  <si>
    <t>1366</t>
  </si>
  <si>
    <t>1367</t>
  </si>
  <si>
    <t>1368</t>
  </si>
  <si>
    <t>1369</t>
  </si>
  <si>
    <t>1371</t>
  </si>
  <si>
    <t>ASKER</t>
  </si>
  <si>
    <t>0220</t>
  </si>
  <si>
    <t>1372</t>
  </si>
  <si>
    <t>1373</t>
  </si>
  <si>
    <t>1375</t>
  </si>
  <si>
    <t>BILLINGSTAD</t>
  </si>
  <si>
    <t>1376</t>
  </si>
  <si>
    <t>1377</t>
  </si>
  <si>
    <t>1378</t>
  </si>
  <si>
    <t>NESBRU</t>
  </si>
  <si>
    <t>1379</t>
  </si>
  <si>
    <t>1380</t>
  </si>
  <si>
    <t>HEGGEDAL</t>
  </si>
  <si>
    <t>1381</t>
  </si>
  <si>
    <t>VETTRE</t>
  </si>
  <si>
    <t>1383</t>
  </si>
  <si>
    <t>1384</t>
  </si>
  <si>
    <t>1385</t>
  </si>
  <si>
    <t>1386</t>
  </si>
  <si>
    <t>1387</t>
  </si>
  <si>
    <t>1388</t>
  </si>
  <si>
    <t>BORGEN</t>
  </si>
  <si>
    <t>1389</t>
  </si>
  <si>
    <t>1390</t>
  </si>
  <si>
    <t>VOLLEN</t>
  </si>
  <si>
    <t>1391</t>
  </si>
  <si>
    <t>1392</t>
  </si>
  <si>
    <t>1393</t>
  </si>
  <si>
    <t>1394</t>
  </si>
  <si>
    <t>1395</t>
  </si>
  <si>
    <t>HVALSTAD</t>
  </si>
  <si>
    <t>1396</t>
  </si>
  <si>
    <t>1397</t>
  </si>
  <si>
    <t>NESØYA</t>
  </si>
  <si>
    <t>1399</t>
  </si>
  <si>
    <t>1400</t>
  </si>
  <si>
    <t>SKI</t>
  </si>
  <si>
    <t>1401</t>
  </si>
  <si>
    <t>1402</t>
  </si>
  <si>
    <t>1403</t>
  </si>
  <si>
    <t>LANGHUS</t>
  </si>
  <si>
    <t>1404</t>
  </si>
  <si>
    <t>SIGGERUD</t>
  </si>
  <si>
    <t>1405</t>
  </si>
  <si>
    <t>1406</t>
  </si>
  <si>
    <t>1407</t>
  </si>
  <si>
    <t>VINTERBRO</t>
  </si>
  <si>
    <t>ÅS</t>
  </si>
  <si>
    <t>1408</t>
  </si>
  <si>
    <t>KRÅKSTAD</t>
  </si>
  <si>
    <t>1409</t>
  </si>
  <si>
    <t>SKOTBU</t>
  </si>
  <si>
    <t>1410</t>
  </si>
  <si>
    <t>KOLBOTN</t>
  </si>
  <si>
    <t>0217</t>
  </si>
  <si>
    <t>OPPEGÅRD</t>
  </si>
  <si>
    <t>1411</t>
  </si>
  <si>
    <t>1412</t>
  </si>
  <si>
    <t>SOFIEMYR</t>
  </si>
  <si>
    <t>1413</t>
  </si>
  <si>
    <t>TÅRNÅSEN</t>
  </si>
  <si>
    <t>1414</t>
  </si>
  <si>
    <t>TROLLÅSEN</t>
  </si>
  <si>
    <t>1415</t>
  </si>
  <si>
    <t>1416</t>
  </si>
  <si>
    <t>7734</t>
  </si>
  <si>
    <t>7735</t>
  </si>
  <si>
    <t>7736</t>
  </si>
  <si>
    <t>7737</t>
  </si>
  <si>
    <t>7738</t>
  </si>
  <si>
    <t>7739</t>
  </si>
  <si>
    <t>7740</t>
  </si>
  <si>
    <t>STEINSDALEN</t>
  </si>
  <si>
    <t>7742</t>
  </si>
  <si>
    <t>YTTERVÅG</t>
  </si>
  <si>
    <t>7744</t>
  </si>
  <si>
    <t>HEPSØY</t>
  </si>
  <si>
    <t>7745</t>
  </si>
  <si>
    <t>OPPLAND</t>
  </si>
  <si>
    <t>1749</t>
  </si>
  <si>
    <t>FLATANGER</t>
  </si>
  <si>
    <t>7746</t>
  </si>
  <si>
    <t>HASVÅG</t>
  </si>
  <si>
    <t>7748</t>
  </si>
  <si>
    <t>SÆTERVIK</t>
  </si>
  <si>
    <t>7750</t>
  </si>
  <si>
    <t>NAMDALSEID</t>
  </si>
  <si>
    <t>7751</t>
  </si>
  <si>
    <t>7760</t>
  </si>
  <si>
    <t>SNÅSA</t>
  </si>
  <si>
    <t>1736</t>
  </si>
  <si>
    <t>7761</t>
  </si>
  <si>
    <t>7770</t>
  </si>
  <si>
    <t>7771</t>
  </si>
  <si>
    <t>7777</t>
  </si>
  <si>
    <t>NORD-STATLAND</t>
  </si>
  <si>
    <t>7790</t>
  </si>
  <si>
    <t>MALM</t>
  </si>
  <si>
    <t>VERRAN</t>
  </si>
  <si>
    <t>7791</t>
  </si>
  <si>
    <t>7796</t>
  </si>
  <si>
    <t>FOLLAFOSS</t>
  </si>
  <si>
    <t>7797</t>
  </si>
  <si>
    <t>VERRABOTN</t>
  </si>
  <si>
    <t>7800</t>
  </si>
  <si>
    <t>NAMSOS</t>
  </si>
  <si>
    <t>7801</t>
  </si>
  <si>
    <t>7808</t>
  </si>
  <si>
    <t>7809</t>
  </si>
  <si>
    <t>7817</t>
  </si>
  <si>
    <t>SALSNES</t>
  </si>
  <si>
    <t>1748</t>
  </si>
  <si>
    <t>FOSNES</t>
  </si>
  <si>
    <t>7818</t>
  </si>
  <si>
    <t>NÆRØY</t>
  </si>
  <si>
    <t>7819</t>
  </si>
  <si>
    <t>FOSSLANDSOSEN</t>
  </si>
  <si>
    <t>7820</t>
  </si>
  <si>
    <t>SPILLUM</t>
  </si>
  <si>
    <t>7822</t>
  </si>
  <si>
    <t>BANGSUND</t>
  </si>
  <si>
    <t>7856</t>
  </si>
  <si>
    <t>JØA</t>
  </si>
  <si>
    <t>7860</t>
  </si>
  <si>
    <t>SKAGE I NAMDALEN</t>
  </si>
  <si>
    <t>1744</t>
  </si>
  <si>
    <t>OVERHALLA</t>
  </si>
  <si>
    <t>7863</t>
  </si>
  <si>
    <t>7864</t>
  </si>
  <si>
    <t>7869</t>
  </si>
  <si>
    <t>7870</t>
  </si>
  <si>
    <t>Totaltsum reiseregning før skatt</t>
  </si>
  <si>
    <t>Totaltsum reiseregning etter skatt</t>
  </si>
  <si>
    <t>SPERREBOTN</t>
  </si>
  <si>
    <t>VÅLER</t>
  </si>
  <si>
    <t>1592</t>
  </si>
  <si>
    <t>VÅLER I ØSTFOLD</t>
  </si>
  <si>
    <t>1593</t>
  </si>
  <si>
    <t>SVINNDAL</t>
  </si>
  <si>
    <t>1596</t>
  </si>
  <si>
    <t>1597</t>
  </si>
  <si>
    <t>1598</t>
  </si>
  <si>
    <t>1599</t>
  </si>
  <si>
    <t>1601</t>
  </si>
  <si>
    <t>FREDRIKSTAD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</si>
  <si>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</si>
  <si>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</si>
  <si>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</si>
  <si>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</si>
  <si>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</si>
  <si>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</si>
  <si>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</si>
  <si>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</si>
  <si>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</si>
  <si>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</si>
  <si>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</si>
  <si>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</si>
  <si>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</si>
  <si>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</si>
  <si>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</si>
  <si>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</si>
  <si>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</si>
  <si>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</si>
  <si>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GRESSVIK</t>
  </si>
  <si>
    <t>1621</t>
  </si>
  <si>
    <t>1624</t>
  </si>
  <si>
    <t>1625</t>
  </si>
  <si>
    <t>MANSTAD</t>
  </si>
  <si>
    <t>1626</t>
  </si>
  <si>
    <t>1628</t>
  </si>
  <si>
    <t>ENGELSVIKEN</t>
  </si>
  <si>
    <t>1629</t>
  </si>
  <si>
    <t>GAMLE FREDRIKSTAD</t>
  </si>
  <si>
    <t>1630</t>
  </si>
  <si>
    <t>1632</t>
  </si>
  <si>
    <t>1633</t>
  </si>
  <si>
    <t>1634</t>
  </si>
  <si>
    <t>1636</t>
  </si>
  <si>
    <t>1637</t>
  </si>
  <si>
    <t>1638</t>
  </si>
  <si>
    <t>1639</t>
  </si>
  <si>
    <t>1640</t>
  </si>
  <si>
    <t>RÅDE</t>
  </si>
  <si>
    <t>1641</t>
  </si>
  <si>
    <t>1642</t>
  </si>
  <si>
    <t>SALTNES</t>
  </si>
  <si>
    <t>1650</t>
  </si>
  <si>
    <t>SELLEBAKK</t>
  </si>
  <si>
    <t>1651</t>
  </si>
  <si>
    <t>1653</t>
  </si>
  <si>
    <t>1654</t>
  </si>
  <si>
    <t>1655</t>
  </si>
  <si>
    <t>1657</t>
  </si>
  <si>
    <t>TORP</t>
  </si>
  <si>
    <t>1658</t>
  </si>
  <si>
    <t>1659</t>
  </si>
  <si>
    <t>1661</t>
  </si>
  <si>
    <t>ROLVSØY</t>
  </si>
  <si>
    <t>1662</t>
  </si>
  <si>
    <t>1663</t>
  </si>
  <si>
    <t>1664</t>
  </si>
  <si>
    <t>1665</t>
  </si>
  <si>
    <t>1666</t>
  </si>
  <si>
    <t>1667</t>
  </si>
  <si>
    <t>1670</t>
  </si>
  <si>
    <t>KRÅKERØY</t>
  </si>
  <si>
    <t>1671</t>
  </si>
  <si>
    <t>1672</t>
  </si>
  <si>
    <t>1673</t>
  </si>
  <si>
    <t>1675</t>
  </si>
  <si>
    <t>1676</t>
  </si>
  <si>
    <t>1678</t>
  </si>
  <si>
    <t>1679</t>
  </si>
  <si>
    <t>1680</t>
  </si>
  <si>
    <t>SKJÆRHALDEN</t>
  </si>
  <si>
    <t>HVALER</t>
  </si>
  <si>
    <t>1682</t>
  </si>
  <si>
    <t>1683</t>
  </si>
  <si>
    <t>VESTERØY</t>
  </si>
  <si>
    <t>1684</t>
  </si>
  <si>
    <t>1690</t>
  </si>
  <si>
    <t>HERFØL</t>
  </si>
  <si>
    <t>1692</t>
  </si>
  <si>
    <t>NEDGÅRDEN</t>
  </si>
  <si>
    <t>1701</t>
  </si>
  <si>
    <t>SARPSBORG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</si>
  <si>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</si>
  <si>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</si>
  <si>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</si>
  <si>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</si>
  <si>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</si>
  <si>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</si>
  <si>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</si>
  <si>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</si>
  <si>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</si>
  <si>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</si>
  <si>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</si>
  <si>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GRÅLUM</t>
  </si>
  <si>
    <t>1713</t>
  </si>
  <si>
    <t>1714</t>
  </si>
  <si>
    <t>1715</t>
  </si>
  <si>
    <t>YVEN</t>
  </si>
  <si>
    <t>1718</t>
  </si>
  <si>
    <t>GREÅKER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</si>
  <si>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</si>
  <si>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</si>
  <si>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</si>
  <si>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</si>
  <si>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</si>
  <si>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</si>
  <si>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</si>
  <si>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</si>
  <si>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</si>
  <si>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</si>
  <si>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ISE</t>
  </si>
  <si>
    <t>1733</t>
  </si>
  <si>
    <t>HAFSLUNDSØY</t>
  </si>
  <si>
    <t>1734</t>
  </si>
  <si>
    <t>1735</t>
  </si>
  <si>
    <t>VARTEIG</t>
  </si>
  <si>
    <t>1738</t>
  </si>
  <si>
    <t>BORGENHAUGEN</t>
  </si>
  <si>
    <t>1739</t>
  </si>
  <si>
    <t>1740</t>
  </si>
  <si>
    <t>1742</t>
  </si>
  <si>
    <t>1838</t>
  </si>
  <si>
    <t>GILDESKÅL</t>
  </si>
  <si>
    <t>8095</t>
  </si>
  <si>
    <t>HELLIGVÆR</t>
  </si>
  <si>
    <t>8096</t>
  </si>
  <si>
    <t>BLIKSVÆR</t>
  </si>
  <si>
    <t>8097</t>
  </si>
  <si>
    <t>GIVÆR</t>
  </si>
  <si>
    <t>8098</t>
  </si>
  <si>
    <t>LANDEGODE</t>
  </si>
  <si>
    <t>8099</t>
  </si>
  <si>
    <t>JAN MAYEN</t>
  </si>
  <si>
    <t>8100</t>
  </si>
  <si>
    <t>MISVÆR</t>
  </si>
  <si>
    <t>8102</t>
  </si>
  <si>
    <t>SKJERSTAD</t>
  </si>
  <si>
    <t>8103</t>
  </si>
  <si>
    <t>BREIVIK I SALTEN</t>
  </si>
  <si>
    <t>8108</t>
  </si>
  <si>
    <t>8110</t>
  </si>
  <si>
    <t>MOLDJORD</t>
  </si>
  <si>
    <t>1839</t>
  </si>
  <si>
    <t>BEIARN</t>
  </si>
  <si>
    <t>8114</t>
  </si>
  <si>
    <t>TOLLÅ</t>
  </si>
  <si>
    <t>8118</t>
  </si>
  <si>
    <t>8120</t>
  </si>
  <si>
    <t>NYGÅRDSJØEN</t>
  </si>
  <si>
    <t>8128</t>
  </si>
  <si>
    <t>YTRE BEIARN</t>
  </si>
  <si>
    <t>8130</t>
  </si>
  <si>
    <t>SANDHORNØY</t>
  </si>
  <si>
    <t>8135</t>
  </si>
  <si>
    <t>SØRARNØY</t>
  </si>
  <si>
    <t>8136</t>
  </si>
  <si>
    <t>NORDARNØY</t>
  </si>
  <si>
    <t>8138</t>
  </si>
  <si>
    <t>INNDYR</t>
  </si>
  <si>
    <t>8140</t>
  </si>
  <si>
    <t>8145</t>
  </si>
  <si>
    <t>STORVIK</t>
  </si>
  <si>
    <t>8146</t>
  </si>
  <si>
    <t>REIPÅ</t>
  </si>
  <si>
    <t>1837</t>
  </si>
  <si>
    <t>MELØY</t>
  </si>
  <si>
    <t>8149</t>
  </si>
  <si>
    <t>NEVERDAL</t>
  </si>
  <si>
    <t>8150</t>
  </si>
  <si>
    <t>ØRNES</t>
  </si>
  <si>
    <t>8151</t>
  </si>
  <si>
    <t>8157</t>
  </si>
  <si>
    <t>8158</t>
  </si>
  <si>
    <t>BOLGA</t>
  </si>
  <si>
    <t>8159</t>
  </si>
  <si>
    <t>STØTT</t>
  </si>
  <si>
    <t>8160</t>
  </si>
  <si>
    <t>GLOMFJORD</t>
  </si>
  <si>
    <t>8161</t>
  </si>
  <si>
    <t>8168</t>
  </si>
  <si>
    <t>ENGAVÅGEN</t>
  </si>
  <si>
    <t>8170</t>
  </si>
  <si>
    <t>8171</t>
  </si>
  <si>
    <t>SVARTISEN GÅRD</t>
  </si>
  <si>
    <t>8178</t>
  </si>
  <si>
    <t>8181</t>
  </si>
  <si>
    <t>MYKEN</t>
  </si>
  <si>
    <t>1836</t>
  </si>
  <si>
    <t>RØDØY</t>
  </si>
  <si>
    <t>8182</t>
  </si>
  <si>
    <t>MELFJORDBOTN</t>
  </si>
  <si>
    <t>8184</t>
  </si>
  <si>
    <t>Reiser under 15 km. eller varer &lt; 6 timer</t>
  </si>
  <si>
    <t>Reiser over 15 km. og varer 6-12 timer</t>
  </si>
  <si>
    <t>Reiser over 15 km. og &gt; 12 timer</t>
  </si>
  <si>
    <t>Over 12 timer m/overnatting</t>
  </si>
  <si>
    <t>Km.godtgjørelse 1-10000 km Tromsø</t>
  </si>
  <si>
    <t>Km.godtgjørelse 1-10000 km inn- og utland</t>
  </si>
  <si>
    <t>Frokost - 20% av døgndiett, 0 ved dagdiett</t>
  </si>
  <si>
    <t>Lunch - 30%</t>
  </si>
  <si>
    <t>Middag - 50%</t>
  </si>
  <si>
    <t>Reiseregning gjeldende fra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</si>
</sst>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&quot;kr&quot;\ * #,##0.00_ ;_ &quot;kr&quot;\ * \-#,##0.00_ ;_ &quot;kr&quot;\ * &quot;-&quot;??_ ;_ @_ "/>
    <numFmt numFmtId="165" formatCode="0###"/>
    <numFmt numFmtId="166" formatCode="0.00;[Red]0.00"/>
    <numFmt numFmtId="167" formatCode="0;[Red]0"/>
    <numFmt numFmtId="168" formatCode="dd/mm/yy;@"/>
    <numFmt numFmtId="169" formatCode="hh:mm;@"/>
    <numFmt numFmtId="170" formatCode="0.0;[Red]0.0"/>
    <numFmt numFmtId="171" formatCode="\A\F\R\I\K\A"/>
    <numFmt numFmtId="172" formatCode="&quot;AMERIKA&quot;"/>
    <numFmt numFmtId="173" formatCode="&quot;ASIA&quot;"/>
    <numFmt numFmtId="174" formatCode="&quot;EUROPA&quot;"/>
    <numFmt numFmtId="175" formatCode="##0.00"/>
    <numFmt numFmtId="176" formatCode="##_ ##_ ##"/>
    <numFmt numFmtId="177" formatCode="##_ ###"/>
    <numFmt numFmtId="178" formatCode="00_ 00_ 00"/>
  </numFmts>
  <fonts count="32" x14ac:knownFonts="1">
    <font>
      <sz val="10"/>
      <name val="Arial"/>
    </font>
    <font>
      <sz val="10"/>
      <name val="Arial"/>
    </font>
    <font>
      <sz val="8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b/>
      <u/>
      <sz val="10"/>
      <color indexed="12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/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64" fontId="15" fillId="0" borderId="1" xfId="2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/>
      <protection locked="0"/>
    </xf>
    <xf numFmtId="164" fontId="15" fillId="0" borderId="2" xfId="2" applyFont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20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1" fillId="2" borderId="3" xfId="2" applyFill="1" applyBorder="1" applyAlignment="1" applyProtection="1">
      <alignment horizontal="center"/>
      <protection locked="0"/>
    </xf>
    <xf numFmtId="169" fontId="15" fillId="0" borderId="1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168" fontId="15" fillId="0" borderId="1" xfId="0" applyNumberFormat="1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10" fillId="3" borderId="4" xfId="0" applyFont="1" applyFill="1" applyBorder="1" applyAlignment="1" applyProtection="1">
      <protection hidden="1"/>
    </xf>
    <xf numFmtId="0" fontId="10" fillId="3" borderId="5" xfId="0" applyFont="1" applyFill="1" applyBorder="1" applyAlignment="1" applyProtection="1">
      <protection hidden="1"/>
    </xf>
    <xf numFmtId="0" fontId="0" fillId="2" borderId="0" xfId="0" applyFill="1" applyAlignment="1" applyProtection="1">
      <protection locked="0"/>
    </xf>
    <xf numFmtId="0" fontId="0" fillId="2" borderId="0" xfId="0" applyNumberForma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Alignment="1" applyProtection="1"/>
    <xf numFmtId="0" fontId="0" fillId="0" borderId="0" xfId="0" applyAlignment="1" applyProtection="1"/>
    <xf numFmtId="0" fontId="0" fillId="0" borderId="0" xfId="0" applyProtection="1"/>
    <xf numFmtId="0" fontId="10" fillId="0" borderId="0" xfId="0" applyFont="1" applyProtection="1"/>
    <xf numFmtId="0" fontId="6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8" fillId="0" borderId="0" xfId="0" applyFont="1" applyProtection="1"/>
    <xf numFmtId="171" fontId="27" fillId="0" borderId="1" xfId="0" applyNumberFormat="1" applyFont="1" applyBorder="1" applyAlignment="1" applyProtection="1">
      <alignment horizontal="left"/>
    </xf>
    <xf numFmtId="0" fontId="27" fillId="0" borderId="1" xfId="0" applyFont="1" applyBorder="1" applyAlignment="1" applyProtection="1"/>
    <xf numFmtId="0" fontId="27" fillId="0" borderId="6" xfId="0" applyFont="1" applyBorder="1" applyAlignment="1" applyProtection="1">
      <alignment vertical="top" wrapText="1"/>
    </xf>
    <xf numFmtId="0" fontId="27" fillId="0" borderId="7" xfId="0" applyFont="1" applyBorder="1" applyAlignment="1" applyProtection="1">
      <alignment horizontal="right" vertical="top" wrapText="1"/>
    </xf>
    <xf numFmtId="0" fontId="27" fillId="0" borderId="7" xfId="0" applyFont="1" applyBorder="1" applyAlignment="1" applyProtection="1">
      <alignment vertical="top" wrapText="1"/>
    </xf>
    <xf numFmtId="0" fontId="27" fillId="0" borderId="8" xfId="0" applyFont="1" applyFill="1" applyBorder="1" applyAlignment="1" applyProtection="1">
      <alignment vertical="top" wrapText="1"/>
    </xf>
    <xf numFmtId="0" fontId="27" fillId="0" borderId="9" xfId="0" applyFont="1" applyFill="1" applyBorder="1" applyAlignment="1" applyProtection="1">
      <alignment vertical="top" wrapText="1"/>
    </xf>
    <xf numFmtId="172" fontId="27" fillId="0" borderId="10" xfId="0" applyNumberFormat="1" applyFont="1" applyBorder="1" applyAlignment="1" applyProtection="1">
      <alignment horizontal="left" vertical="top" wrapText="1"/>
    </xf>
    <xf numFmtId="0" fontId="25" fillId="0" borderId="10" xfId="0" applyFont="1" applyBorder="1" applyAlignment="1" applyProtection="1">
      <alignment vertical="top" wrapText="1"/>
    </xf>
    <xf numFmtId="0" fontId="25" fillId="0" borderId="7" xfId="0" applyFont="1" applyBorder="1" applyAlignment="1" applyProtection="1">
      <alignment wrapText="1"/>
    </xf>
    <xf numFmtId="0" fontId="25" fillId="0" borderId="7" xfId="0" applyFont="1" applyBorder="1" applyAlignment="1" applyProtection="1">
      <alignment vertical="top" wrapText="1"/>
    </xf>
    <xf numFmtId="49" fontId="0" fillId="0" borderId="0" xfId="0" applyNumberFormat="1" applyProtection="1"/>
    <xf numFmtId="173" fontId="27" fillId="0" borderId="7" xfId="0" applyNumberFormat="1" applyFont="1" applyBorder="1" applyAlignment="1" applyProtection="1">
      <alignment horizontal="left" vertical="top" wrapText="1"/>
    </xf>
    <xf numFmtId="174" fontId="27" fillId="0" borderId="7" xfId="0" applyNumberFormat="1" applyFont="1" applyBorder="1" applyAlignment="1" applyProtection="1">
      <alignment horizontal="left" vertical="top" wrapText="1"/>
    </xf>
    <xf numFmtId="0" fontId="0" fillId="0" borderId="0" xfId="0" applyFill="1" applyBorder="1" applyAlignment="1" applyProtection="1"/>
    <xf numFmtId="0" fontId="0" fillId="2" borderId="0" xfId="0" quotePrefix="1" applyFill="1" applyAlignment="1" applyProtection="1"/>
    <xf numFmtId="0" fontId="26" fillId="0" borderId="7" xfId="0" applyFont="1" applyBorder="1" applyAlignment="1" applyProtection="1">
      <alignment vertical="top" wrapText="1"/>
    </xf>
    <xf numFmtId="0" fontId="0" fillId="0" borderId="0" xfId="0" quotePrefix="1" applyAlignment="1" applyProtection="1"/>
    <xf numFmtId="0" fontId="0" fillId="0" borderId="0" xfId="0" applyNumberFormat="1" applyAlignment="1" applyProtection="1"/>
    <xf numFmtId="0" fontId="0" fillId="0" borderId="0" xfId="0" applyAlignment="1" applyProtection="1">
      <alignment horizontal="right"/>
    </xf>
    <xf numFmtId="0" fontId="0" fillId="3" borderId="0" xfId="0" applyFill="1" applyProtection="1"/>
    <xf numFmtId="0" fontId="11" fillId="0" borderId="0" xfId="0" applyFont="1" applyProtection="1"/>
    <xf numFmtId="3" fontId="25" fillId="0" borderId="7" xfId="0" applyNumberFormat="1" applyFont="1" applyBorder="1" applyAlignment="1" applyProtection="1">
      <alignment wrapText="1"/>
    </xf>
    <xf numFmtId="0" fontId="26" fillId="0" borderId="7" xfId="0" applyFont="1" applyBorder="1" applyAlignment="1" applyProtection="1">
      <alignment wrapText="1"/>
    </xf>
    <xf numFmtId="0" fontId="0" fillId="2" borderId="0" xfId="0" applyFill="1" applyAlignment="1" applyProtection="1">
      <alignment horizontal="right"/>
    </xf>
    <xf numFmtId="2" fontId="10" fillId="0" borderId="0" xfId="0" applyNumberFormat="1" applyFont="1" applyProtection="1"/>
    <xf numFmtId="0" fontId="25" fillId="0" borderId="0" xfId="0" applyFont="1" applyBorder="1" applyAlignment="1" applyProtection="1">
      <alignment wrapText="1"/>
    </xf>
    <xf numFmtId="0" fontId="0" fillId="0" borderId="0" xfId="0" quotePrefix="1" applyProtection="1"/>
    <xf numFmtId="0" fontId="23" fillId="0" borderId="0" xfId="0" applyFont="1" applyAlignment="1" applyProtection="1">
      <alignment horizontal="right"/>
    </xf>
    <xf numFmtId="0" fontId="31" fillId="2" borderId="0" xfId="0" applyFont="1" applyFill="1" applyAlignment="1" applyProtection="1">
      <protection hidden="1"/>
    </xf>
    <xf numFmtId="0" fontId="0" fillId="2" borderId="0" xfId="0" applyFill="1" applyAlignment="1" applyProtection="1">
      <protection hidden="1"/>
    </xf>
    <xf numFmtId="0" fontId="30" fillId="2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16" fontId="15" fillId="3" borderId="1" xfId="0" applyNumberFormat="1" applyFont="1" applyFill="1" applyBorder="1" applyAlignment="1" applyProtection="1">
      <alignment horizontal="center"/>
      <protection locked="0"/>
    </xf>
    <xf numFmtId="164" fontId="15" fillId="3" borderId="1" xfId="2" applyFont="1" applyFill="1" applyBorder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175" fontId="25" fillId="3" borderId="7" xfId="0" applyNumberFormat="1" applyFont="1" applyFill="1" applyBorder="1" applyAlignment="1" applyProtection="1">
      <alignment wrapText="1"/>
    </xf>
    <xf numFmtId="0" fontId="27" fillId="3" borderId="7" xfId="0" applyFont="1" applyFill="1" applyBorder="1" applyAlignment="1" applyProtection="1">
      <alignment horizontal="right" vertical="top" wrapText="1"/>
    </xf>
    <xf numFmtId="0" fontId="25" fillId="3" borderId="7" xfId="0" applyFont="1" applyFill="1" applyBorder="1" applyAlignment="1" applyProtection="1">
      <alignment wrapText="1"/>
    </xf>
    <xf numFmtId="0" fontId="12" fillId="3" borderId="11" xfId="0" quotePrefix="1" applyFont="1" applyFill="1" applyBorder="1" applyAlignment="1" applyProtection="1">
      <protection hidden="1"/>
    </xf>
    <xf numFmtId="0" fontId="10" fillId="3" borderId="12" xfId="0" applyFont="1" applyFill="1" applyBorder="1" applyAlignment="1" applyProtection="1">
      <protection hidden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66" fontId="14" fillId="3" borderId="20" xfId="0" applyNumberFormat="1" applyFont="1" applyFill="1" applyBorder="1" applyAlignment="1" applyProtection="1">
      <alignment horizontal="right"/>
    </xf>
    <xf numFmtId="166" fontId="14" fillId="3" borderId="21" xfId="0" applyNumberFormat="1" applyFont="1" applyFill="1" applyBorder="1" applyAlignment="1" applyProtection="1">
      <alignment horizontal="right"/>
    </xf>
    <xf numFmtId="166" fontId="14" fillId="3" borderId="12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47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>
      <alignment horizontal="center"/>
    </xf>
    <xf numFmtId="0" fontId="1" fillId="0" borderId="0" xfId="0" applyFont="1" applyFill="1" applyAlignment="1"/>
    <xf numFmtId="2" fontId="14" fillId="3" borderId="18" xfId="0" applyNumberFormat="1" applyFont="1" applyFill="1" applyBorder="1" applyAlignment="1" applyProtection="1">
      <alignment horizontal="right"/>
      <protection hidden="1"/>
    </xf>
    <xf numFmtId="2" fontId="14" fillId="3" borderId="19" xfId="0" applyNumberFormat="1" applyFont="1" applyFill="1" applyBorder="1" applyAlignment="1" applyProtection="1">
      <alignment horizontal="right"/>
      <protection hidden="1"/>
    </xf>
    <xf numFmtId="2" fontId="14" fillId="3" borderId="4" xfId="0" applyNumberFormat="1" applyFont="1" applyFill="1" applyBorder="1" applyAlignment="1" applyProtection="1">
      <alignment horizontal="right"/>
      <protection hidden="1"/>
    </xf>
    <xf numFmtId="49" fontId="6" fillId="3" borderId="20" xfId="0" applyNumberFormat="1" applyFont="1" applyFill="1" applyBorder="1" applyAlignment="1" applyProtection="1">
      <alignment horizontal="center"/>
    </xf>
    <xf numFmtId="49" fontId="6" fillId="3" borderId="21" xfId="0" applyNumberFormat="1" applyFont="1" applyFill="1" applyBorder="1" applyAlignment="1" applyProtection="1">
      <alignment horizontal="center"/>
    </xf>
    <xf numFmtId="49" fontId="6" fillId="3" borderId="12" xfId="0" applyNumberFormat="1" applyFont="1" applyFill="1" applyBorder="1" applyAlignment="1" applyProtection="1">
      <alignment horizontal="center"/>
    </xf>
    <xf numFmtId="2" fontId="6" fillId="3" borderId="2" xfId="0" applyNumberFormat="1" applyFont="1" applyFill="1" applyBorder="1" applyAlignment="1" applyProtection="1">
      <alignment horizontal="right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left"/>
    </xf>
    <xf numFmtId="0" fontId="12" fillId="3" borderId="60" xfId="0" applyFont="1" applyFill="1" applyBorder="1" applyAlignment="1">
      <alignment horizontal="left"/>
    </xf>
    <xf numFmtId="168" fontId="7" fillId="0" borderId="55" xfId="0" applyNumberFormat="1" applyFont="1" applyFill="1" applyBorder="1" applyAlignment="1" applyProtection="1">
      <alignment horizontal="left"/>
      <protection locked="0"/>
    </xf>
    <xf numFmtId="168" fontId="7" fillId="0" borderId="19" xfId="0" applyNumberFormat="1" applyFont="1" applyFill="1" applyBorder="1" applyAlignment="1" applyProtection="1">
      <alignment horizontal="left"/>
      <protection locked="0"/>
    </xf>
    <xf numFmtId="168" fontId="7" fillId="0" borderId="4" xfId="0" applyNumberFormat="1" applyFont="1" applyFill="1" applyBorder="1" applyAlignment="1" applyProtection="1">
      <alignment horizontal="left"/>
      <protection locked="0"/>
    </xf>
    <xf numFmtId="0" fontId="12" fillId="3" borderId="32" xfId="0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  <xf numFmtId="20" fontId="9" fillId="0" borderId="18" xfId="0" applyNumberFormat="1" applyFont="1" applyFill="1" applyBorder="1" applyAlignment="1" applyProtection="1">
      <alignment horizontal="left"/>
      <protection locked="0"/>
    </xf>
    <xf numFmtId="20" fontId="9" fillId="0" borderId="19" xfId="0" applyNumberFormat="1" applyFont="1" applyFill="1" applyBorder="1" applyAlignment="1" applyProtection="1">
      <alignment horizontal="left"/>
      <protection locked="0"/>
    </xf>
    <xf numFmtId="20" fontId="9" fillId="0" borderId="4" xfId="0" applyNumberFormat="1" applyFont="1" applyFill="1" applyBorder="1" applyAlignment="1" applyProtection="1">
      <alignment horizontal="left"/>
      <protection locked="0"/>
    </xf>
    <xf numFmtId="168" fontId="7" fillId="0" borderId="18" xfId="0" applyNumberFormat="1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66" fontId="14" fillId="3" borderId="27" xfId="0" applyNumberFormat="1" applyFont="1" applyFill="1" applyBorder="1" applyAlignment="1" applyProtection="1">
      <alignment horizontal="right"/>
    </xf>
    <xf numFmtId="166" fontId="14" fillId="3" borderId="28" xfId="0" applyNumberFormat="1" applyFont="1" applyFill="1" applyBorder="1" applyAlignment="1" applyProtection="1">
      <alignment horizontal="right"/>
    </xf>
    <xf numFmtId="166" fontId="14" fillId="3" borderId="5" xfId="0" applyNumberFormat="1" applyFont="1" applyFill="1" applyBorder="1" applyAlignment="1" applyProtection="1">
      <alignment horizontal="right"/>
    </xf>
    <xf numFmtId="167" fontId="6" fillId="0" borderId="20" xfId="0" applyNumberFormat="1" applyFont="1" applyFill="1" applyBorder="1" applyAlignment="1" applyProtection="1">
      <alignment horizontal="right"/>
      <protection locked="0"/>
    </xf>
    <xf numFmtId="167" fontId="6" fillId="0" borderId="21" xfId="0" applyNumberFormat="1" applyFont="1" applyFill="1" applyBorder="1" applyAlignment="1" applyProtection="1">
      <alignment horizontal="right"/>
      <protection locked="0"/>
    </xf>
    <xf numFmtId="167" fontId="6" fillId="0" borderId="12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170" fontId="6" fillId="0" borderId="27" xfId="0" applyNumberFormat="1" applyFont="1" applyFill="1" applyBorder="1" applyAlignment="1" applyProtection="1">
      <alignment horizontal="right"/>
      <protection locked="0"/>
    </xf>
    <xf numFmtId="170" fontId="6" fillId="0" borderId="28" xfId="0" applyNumberFormat="1" applyFont="1" applyFill="1" applyBorder="1" applyAlignment="1" applyProtection="1">
      <alignment horizontal="right"/>
      <protection locked="0"/>
    </xf>
    <xf numFmtId="170" fontId="6" fillId="0" borderId="5" xfId="0" applyNumberFormat="1" applyFont="1" applyFill="1" applyBorder="1" applyAlignment="1" applyProtection="1">
      <alignment horizontal="right"/>
      <protection locked="0"/>
    </xf>
    <xf numFmtId="166" fontId="6" fillId="3" borderId="27" xfId="0" applyNumberFormat="1" applyFont="1" applyFill="1" applyBorder="1" applyAlignment="1" applyProtection="1">
      <alignment horizontal="right"/>
    </xf>
    <xf numFmtId="166" fontId="6" fillId="3" borderId="28" xfId="0" applyNumberFormat="1" applyFont="1" applyFill="1" applyBorder="1" applyAlignment="1" applyProtection="1">
      <alignment horizontal="right"/>
    </xf>
    <xf numFmtId="166" fontId="6" fillId="3" borderId="5" xfId="0" applyNumberFormat="1" applyFont="1" applyFill="1" applyBorder="1" applyAlignment="1" applyProtection="1">
      <alignment horizontal="right"/>
    </xf>
    <xf numFmtId="0" fontId="10" fillId="3" borderId="27" xfId="0" applyFont="1" applyFill="1" applyBorder="1" applyAlignment="1">
      <alignment horizontal="left"/>
    </xf>
    <xf numFmtId="0" fontId="10" fillId="3" borderId="2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166" fontId="6" fillId="3" borderId="48" xfId="0" applyNumberFormat="1" applyFont="1" applyFill="1" applyBorder="1" applyAlignment="1" applyProtection="1">
      <alignment horizontal="right"/>
    </xf>
    <xf numFmtId="4" fontId="6" fillId="3" borderId="18" xfId="0" applyNumberFormat="1" applyFont="1" applyFill="1" applyBorder="1" applyAlignment="1" applyProtection="1">
      <alignment horizontal="right"/>
    </xf>
    <xf numFmtId="4" fontId="6" fillId="3" borderId="19" xfId="0" applyNumberFormat="1" applyFont="1" applyFill="1" applyBorder="1" applyAlignment="1" applyProtection="1">
      <alignment horizontal="right"/>
    </xf>
    <xf numFmtId="4" fontId="6" fillId="3" borderId="4" xfId="0" applyNumberFormat="1" applyFont="1" applyFill="1" applyBorder="1" applyAlignment="1" applyProtection="1">
      <alignment horizontal="right"/>
    </xf>
    <xf numFmtId="166" fontId="6" fillId="3" borderId="18" xfId="0" applyNumberFormat="1" applyFont="1" applyFill="1" applyBorder="1" applyAlignment="1" applyProtection="1">
      <alignment horizontal="right"/>
    </xf>
    <xf numFmtId="166" fontId="6" fillId="3" borderId="19" xfId="0" applyNumberFormat="1" applyFont="1" applyFill="1" applyBorder="1" applyAlignment="1" applyProtection="1">
      <alignment horizontal="right"/>
    </xf>
    <xf numFmtId="166" fontId="6" fillId="3" borderId="4" xfId="0" applyNumberFormat="1" applyFont="1" applyFill="1" applyBorder="1" applyAlignment="1" applyProtection="1">
      <alignment horizontal="right"/>
    </xf>
    <xf numFmtId="166" fontId="8" fillId="3" borderId="18" xfId="0" applyNumberFormat="1" applyFont="1" applyFill="1" applyBorder="1" applyAlignment="1" applyProtection="1">
      <alignment horizontal="right"/>
    </xf>
    <xf numFmtId="166" fontId="8" fillId="3" borderId="19" xfId="0" applyNumberFormat="1" applyFont="1" applyFill="1" applyBorder="1" applyAlignment="1" applyProtection="1">
      <alignment horizontal="right"/>
    </xf>
    <xf numFmtId="166" fontId="8" fillId="3" borderId="4" xfId="0" applyNumberFormat="1" applyFont="1" applyFill="1" applyBorder="1" applyAlignment="1" applyProtection="1">
      <alignment horizontal="right"/>
    </xf>
    <xf numFmtId="165" fontId="6" fillId="3" borderId="27" xfId="0" applyNumberFormat="1" applyFont="1" applyFill="1" applyBorder="1" applyAlignment="1" applyProtection="1">
      <alignment horizontal="center"/>
    </xf>
    <xf numFmtId="165" fontId="6" fillId="3" borderId="28" xfId="0" applyNumberFormat="1" applyFont="1" applyFill="1" applyBorder="1" applyAlignment="1" applyProtection="1">
      <alignment horizontal="center"/>
    </xf>
    <xf numFmtId="165" fontId="6" fillId="3" borderId="5" xfId="0" applyNumberFormat="1" applyFont="1" applyFill="1" applyBorder="1" applyAlignment="1" applyProtection="1">
      <alignment horizontal="center"/>
    </xf>
    <xf numFmtId="167" fontId="6" fillId="3" borderId="48" xfId="0" applyNumberFormat="1" applyFont="1" applyFill="1" applyBorder="1" applyAlignment="1" applyProtection="1">
      <alignment horizontal="right"/>
    </xf>
    <xf numFmtId="167" fontId="6" fillId="0" borderId="40" xfId="0" applyNumberFormat="1" applyFont="1" applyFill="1" applyBorder="1" applyAlignment="1" applyProtection="1">
      <alignment horizontal="right"/>
      <protection locked="0"/>
    </xf>
    <xf numFmtId="167" fontId="6" fillId="0" borderId="41" xfId="0" applyNumberFormat="1" applyFont="1" applyFill="1" applyBorder="1" applyAlignment="1" applyProtection="1">
      <alignment horizontal="right"/>
      <protection locked="0"/>
    </xf>
    <xf numFmtId="167" fontId="6" fillId="0" borderId="46" xfId="0" applyNumberFormat="1" applyFont="1" applyFill="1" applyBorder="1" applyAlignment="1" applyProtection="1">
      <alignment horizontal="right"/>
      <protection locked="0"/>
    </xf>
    <xf numFmtId="0" fontId="12" fillId="3" borderId="16" xfId="0" applyFont="1" applyFill="1" applyBorder="1" applyAlignment="1">
      <alignment horizontal="left" wrapText="1"/>
    </xf>
    <xf numFmtId="0" fontId="12" fillId="3" borderId="14" xfId="0" applyFont="1" applyFill="1" applyBorder="1" applyAlignment="1">
      <alignment horizontal="left" wrapText="1"/>
    </xf>
    <xf numFmtId="0" fontId="12" fillId="3" borderId="17" xfId="0" applyFont="1" applyFill="1" applyBorder="1" applyAlignment="1">
      <alignment horizontal="left" wrapText="1"/>
    </xf>
    <xf numFmtId="166" fontId="14" fillId="0" borderId="18" xfId="0" applyNumberFormat="1" applyFont="1" applyFill="1" applyBorder="1" applyAlignment="1" applyProtection="1">
      <alignment horizontal="right"/>
      <protection locked="0"/>
    </xf>
    <xf numFmtId="166" fontId="14" fillId="0" borderId="19" xfId="0" applyNumberFormat="1" applyFont="1" applyFill="1" applyBorder="1" applyAlignment="1" applyProtection="1">
      <alignment horizontal="right"/>
      <protection locked="0"/>
    </xf>
    <xf numFmtId="166" fontId="14" fillId="0" borderId="4" xfId="0" applyNumberFormat="1" applyFont="1" applyFill="1" applyBorder="1" applyAlignment="1" applyProtection="1">
      <alignment horizontal="right"/>
      <protection locked="0"/>
    </xf>
    <xf numFmtId="167" fontId="6" fillId="3" borderId="18" xfId="0" applyNumberFormat="1" applyFont="1" applyFill="1" applyBorder="1" applyAlignment="1" applyProtection="1">
      <alignment horizontal="right"/>
    </xf>
    <xf numFmtId="167" fontId="6" fillId="3" borderId="19" xfId="0" applyNumberFormat="1" applyFont="1" applyFill="1" applyBorder="1" applyAlignment="1" applyProtection="1">
      <alignment horizontal="right"/>
    </xf>
    <xf numFmtId="167" fontId="6" fillId="3" borderId="4" xfId="0" applyNumberFormat="1" applyFont="1" applyFill="1" applyBorder="1" applyAlignment="1" applyProtection="1">
      <alignment horizontal="right"/>
    </xf>
    <xf numFmtId="0" fontId="12" fillId="3" borderId="56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2" fillId="3" borderId="48" xfId="0" applyFont="1" applyFill="1" applyBorder="1" applyAlignment="1" applyProtection="1">
      <alignment horizontal="left"/>
    </xf>
    <xf numFmtId="0" fontId="12" fillId="3" borderId="60" xfId="0" applyFont="1" applyFill="1" applyBorder="1" applyAlignment="1" applyProtection="1">
      <alignment horizontal="left"/>
    </xf>
    <xf numFmtId="177" fontId="6" fillId="0" borderId="36" xfId="0" applyNumberFormat="1" applyFont="1" applyFill="1" applyBorder="1" applyAlignment="1" applyProtection="1">
      <alignment horizontal="center"/>
      <protection locked="0"/>
    </xf>
    <xf numFmtId="177" fontId="13" fillId="0" borderId="37" xfId="0" applyNumberFormat="1" applyFont="1" applyFill="1" applyBorder="1" applyAlignment="1" applyProtection="1">
      <alignment horizontal="center"/>
      <protection locked="0"/>
    </xf>
    <xf numFmtId="177" fontId="13" fillId="0" borderId="57" xfId="0" applyNumberFormat="1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Alignment="1" applyProtection="1">
      <protection locked="0"/>
    </xf>
    <xf numFmtId="0" fontId="6" fillId="0" borderId="37" xfId="0" applyFont="1" applyFill="1" applyBorder="1" applyAlignment="1" applyProtection="1">
      <protection locked="0"/>
    </xf>
    <xf numFmtId="0" fontId="6" fillId="0" borderId="38" xfId="0" applyFont="1" applyFill="1" applyBorder="1" applyAlignment="1" applyProtection="1">
      <protection locked="0"/>
    </xf>
    <xf numFmtId="0" fontId="12" fillId="3" borderId="48" xfId="0" applyFont="1" applyFill="1" applyBorder="1" applyAlignment="1"/>
    <xf numFmtId="0" fontId="12" fillId="3" borderId="29" xfId="0" applyFont="1" applyFill="1" applyBorder="1" applyAlignment="1">
      <alignment horizontal="left"/>
    </xf>
    <xf numFmtId="0" fontId="12" fillId="3" borderId="61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39" xfId="0" applyFont="1" applyFill="1" applyBorder="1" applyAlignment="1"/>
    <xf numFmtId="0" fontId="12" fillId="3" borderId="33" xfId="0" applyFont="1" applyFill="1" applyBorder="1" applyAlignment="1"/>
    <xf numFmtId="0" fontId="12" fillId="3" borderId="11" xfId="0" applyFont="1" applyFill="1" applyBorder="1" applyAlignment="1"/>
    <xf numFmtId="0" fontId="12" fillId="3" borderId="32" xfId="0" applyFont="1" applyFill="1" applyBorder="1" applyAlignment="1"/>
    <xf numFmtId="0" fontId="12" fillId="3" borderId="49" xfId="0" applyFont="1" applyFill="1" applyBorder="1" applyAlignment="1"/>
    <xf numFmtId="0" fontId="6" fillId="0" borderId="57" xfId="0" applyFont="1" applyFill="1" applyBorder="1" applyAlignment="1" applyProtection="1">
      <protection locked="0"/>
    </xf>
    <xf numFmtId="0" fontId="6" fillId="0" borderId="34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1" xfId="0" applyFont="1" applyFill="1" applyBorder="1" applyAlignment="1" applyProtection="1">
      <protection locked="0"/>
    </xf>
    <xf numFmtId="0" fontId="6" fillId="0" borderId="62" xfId="0" applyFont="1" applyFill="1" applyBorder="1" applyAlignment="1" applyProtection="1">
      <protection locked="0"/>
    </xf>
    <xf numFmtId="0" fontId="6" fillId="0" borderId="35" xfId="0" applyFont="1" applyFill="1" applyBorder="1" applyAlignment="1" applyProtection="1">
      <protection locked="0"/>
    </xf>
    <xf numFmtId="0" fontId="6" fillId="0" borderId="30" xfId="0" applyFont="1" applyFill="1" applyBorder="1" applyAlignment="1" applyProtection="1">
      <alignment horizontal="left"/>
      <protection locked="0" hidden="1"/>
    </xf>
    <xf numFmtId="0" fontId="6" fillId="0" borderId="58" xfId="0" applyFont="1" applyFill="1" applyBorder="1" applyAlignment="1" applyProtection="1">
      <alignment horizontal="left"/>
      <protection locked="0" hidden="1"/>
    </xf>
    <xf numFmtId="0" fontId="12" fillId="3" borderId="20" xfId="0" applyFont="1" applyFill="1" applyBorder="1" applyAlignment="1">
      <alignment horizontal="center"/>
    </xf>
    <xf numFmtId="0" fontId="6" fillId="0" borderId="63" xfId="0" applyFont="1" applyFill="1" applyBorder="1" applyAlignment="1" applyProtection="1">
      <protection locked="0"/>
    </xf>
    <xf numFmtId="49" fontId="6" fillId="0" borderId="58" xfId="0" applyNumberFormat="1" applyFont="1" applyFill="1" applyBorder="1" applyAlignment="1" applyProtection="1">
      <alignment horizontal="left"/>
      <protection locked="0"/>
    </xf>
    <xf numFmtId="0" fontId="6" fillId="0" borderId="59" xfId="0" applyFont="1" applyFill="1" applyBorder="1" applyAlignment="1" applyProtection="1">
      <alignment horizontal="left"/>
      <protection locked="0" hidden="1"/>
    </xf>
    <xf numFmtId="0" fontId="10" fillId="3" borderId="27" xfId="0" applyFont="1" applyFill="1" applyBorder="1" applyAlignment="1" applyProtection="1"/>
    <xf numFmtId="0" fontId="10" fillId="3" borderId="28" xfId="0" applyFont="1" applyFill="1" applyBorder="1" applyAlignment="1" applyProtection="1"/>
    <xf numFmtId="0" fontId="12" fillId="3" borderId="56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/>
      <protection locked="0"/>
    </xf>
    <xf numFmtId="0" fontId="10" fillId="3" borderId="17" xfId="0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170" fontId="6" fillId="0" borderId="20" xfId="0" applyNumberFormat="1" applyFont="1" applyFill="1" applyBorder="1" applyAlignment="1" applyProtection="1">
      <alignment horizontal="right"/>
      <protection locked="0"/>
    </xf>
    <xf numFmtId="170" fontId="6" fillId="0" borderId="21" xfId="0" applyNumberFormat="1" applyFont="1" applyFill="1" applyBorder="1" applyAlignment="1" applyProtection="1">
      <alignment horizontal="right"/>
      <protection locked="0"/>
    </xf>
    <xf numFmtId="170" fontId="6" fillId="0" borderId="12" xfId="0" applyNumberFormat="1" applyFont="1" applyFill="1" applyBorder="1" applyAlignment="1" applyProtection="1">
      <alignment horizontal="right"/>
      <protection locked="0"/>
    </xf>
    <xf numFmtId="166" fontId="6" fillId="3" borderId="20" xfId="0" applyNumberFormat="1" applyFont="1" applyFill="1" applyBorder="1" applyAlignment="1" applyProtection="1">
      <alignment horizontal="right"/>
    </xf>
    <xf numFmtId="166" fontId="6" fillId="3" borderId="21" xfId="0" applyNumberFormat="1" applyFont="1" applyFill="1" applyBorder="1" applyAlignment="1" applyProtection="1">
      <alignment horizontal="right"/>
    </xf>
    <xf numFmtId="166" fontId="6" fillId="3" borderId="12" xfId="0" applyNumberFormat="1" applyFont="1" applyFill="1" applyBorder="1" applyAlignment="1" applyProtection="1">
      <alignment horizontal="right"/>
    </xf>
    <xf numFmtId="0" fontId="10" fillId="3" borderId="55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2" fontId="6" fillId="0" borderId="18" xfId="0" applyNumberFormat="1" applyFont="1" applyFill="1" applyBorder="1" applyAlignment="1" applyProtection="1">
      <alignment horizontal="right"/>
      <protection locked="0"/>
    </xf>
    <xf numFmtId="2" fontId="6" fillId="0" borderId="19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0" fontId="6" fillId="3" borderId="14" xfId="0" applyNumberFormat="1" applyFont="1" applyFill="1" applyBorder="1" applyAlignment="1" applyProtection="1">
      <alignment horizontal="center"/>
    </xf>
    <xf numFmtId="0" fontId="6" fillId="3" borderId="17" xfId="0" applyNumberFormat="1" applyFont="1" applyFill="1" applyBorder="1" applyAlignment="1" applyProtection="1">
      <alignment horizontal="center"/>
    </xf>
    <xf numFmtId="165" fontId="6" fillId="3" borderId="18" xfId="0" applyNumberFormat="1" applyFont="1" applyFill="1" applyBorder="1" applyAlignment="1" applyProtection="1">
      <alignment horizontal="center"/>
    </xf>
    <xf numFmtId="165" fontId="6" fillId="3" borderId="19" xfId="0" applyNumberFormat="1" applyFont="1" applyFill="1" applyBorder="1" applyAlignment="1" applyProtection="1">
      <alignment horizontal="center"/>
    </xf>
    <xf numFmtId="165" fontId="6" fillId="3" borderId="4" xfId="0" applyNumberFormat="1" applyFont="1" applyFill="1" applyBorder="1" applyAlignment="1" applyProtection="1">
      <alignment horizontal="center"/>
    </xf>
    <xf numFmtId="165" fontId="6" fillId="3" borderId="47" xfId="0" applyNumberFormat="1" applyFont="1" applyFill="1" applyBorder="1" applyAlignment="1" applyProtection="1">
      <alignment horizontal="center"/>
    </xf>
    <xf numFmtId="0" fontId="7" fillId="3" borderId="5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165" fontId="6" fillId="3" borderId="13" xfId="0" applyNumberFormat="1" applyFont="1" applyFill="1" applyBorder="1" applyAlignment="1" applyProtection="1">
      <alignment horizontal="center"/>
    </xf>
    <xf numFmtId="165" fontId="6" fillId="3" borderId="14" xfId="0" applyNumberFormat="1" applyFont="1" applyFill="1" applyBorder="1" applyAlignment="1" applyProtection="1">
      <alignment horizontal="center"/>
    </xf>
    <xf numFmtId="165" fontId="6" fillId="3" borderId="15" xfId="0" applyNumberFormat="1" applyFont="1" applyFill="1" applyBorder="1" applyAlignment="1" applyProtection="1">
      <alignment horizontal="center"/>
    </xf>
    <xf numFmtId="0" fontId="6" fillId="3" borderId="13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6" fillId="3" borderId="20" xfId="0" applyNumberFormat="1" applyFont="1" applyFill="1" applyBorder="1" applyAlignment="1" applyProtection="1">
      <alignment horizontal="center"/>
    </xf>
    <xf numFmtId="0" fontId="6" fillId="3" borderId="21" xfId="0" applyNumberFormat="1" applyFont="1" applyFill="1" applyBorder="1" applyAlignment="1" applyProtection="1">
      <alignment horizontal="center"/>
    </xf>
    <xf numFmtId="0" fontId="6" fillId="3" borderId="12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49" fontId="6" fillId="3" borderId="19" xfId="0" applyNumberFormat="1" applyFont="1" applyFill="1" applyBorder="1" applyAlignment="1" applyProtection="1">
      <alignment horizontal="center"/>
    </xf>
    <xf numFmtId="49" fontId="6" fillId="3" borderId="4" xfId="0" applyNumberFormat="1" applyFont="1" applyFill="1" applyBorder="1" applyAlignment="1" applyProtection="1">
      <alignment horizontal="center"/>
    </xf>
    <xf numFmtId="2" fontId="14" fillId="3" borderId="20" xfId="0" applyNumberFormat="1" applyFont="1" applyFill="1" applyBorder="1" applyAlignment="1" applyProtection="1">
      <alignment horizontal="right"/>
      <protection hidden="1"/>
    </xf>
    <xf numFmtId="2" fontId="14" fillId="3" borderId="21" xfId="0" applyNumberFormat="1" applyFont="1" applyFill="1" applyBorder="1" applyAlignment="1" applyProtection="1">
      <alignment horizontal="right"/>
      <protection hidden="1"/>
    </xf>
    <xf numFmtId="2" fontId="14" fillId="3" borderId="12" xfId="0" applyNumberFormat="1" applyFont="1" applyFill="1" applyBorder="1" applyAlignment="1" applyProtection="1">
      <alignment horizontal="right"/>
      <protection hidden="1"/>
    </xf>
    <xf numFmtId="0" fontId="12" fillId="3" borderId="32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167" fontId="6" fillId="0" borderId="36" xfId="0" applyNumberFormat="1" applyFont="1" applyFill="1" applyBorder="1" applyAlignment="1" applyProtection="1">
      <alignment horizontal="right"/>
      <protection locked="0"/>
    </xf>
    <xf numFmtId="167" fontId="6" fillId="0" borderId="37" xfId="0" applyNumberFormat="1" applyFont="1" applyFill="1" applyBorder="1" applyAlignment="1" applyProtection="1">
      <alignment horizontal="right"/>
      <protection locked="0"/>
    </xf>
    <xf numFmtId="167" fontId="6" fillId="0" borderId="38" xfId="0" applyNumberFormat="1" applyFont="1" applyFill="1" applyBorder="1" applyAlignment="1" applyProtection="1">
      <alignment horizontal="right"/>
      <protection locked="0"/>
    </xf>
    <xf numFmtId="166" fontId="6" fillId="3" borderId="3" xfId="0" applyNumberFormat="1" applyFont="1" applyFill="1" applyBorder="1" applyAlignment="1" applyProtection="1">
      <alignment horizontal="right"/>
    </xf>
    <xf numFmtId="2" fontId="14" fillId="3" borderId="40" xfId="0" applyNumberFormat="1" applyFont="1" applyFill="1" applyBorder="1" applyAlignment="1" applyProtection="1">
      <alignment horizontal="right"/>
      <protection hidden="1"/>
    </xf>
    <xf numFmtId="2" fontId="14" fillId="3" borderId="41" xfId="0" applyNumberFormat="1" applyFont="1" applyFill="1" applyBorder="1" applyAlignment="1" applyProtection="1">
      <alignment horizontal="right"/>
      <protection hidden="1"/>
    </xf>
    <xf numFmtId="2" fontId="14" fillId="3" borderId="46" xfId="0" applyNumberFormat="1" applyFont="1" applyFill="1" applyBorder="1" applyAlignment="1" applyProtection="1">
      <alignment horizontal="right"/>
      <protection hidden="1"/>
    </xf>
    <xf numFmtId="166" fontId="6" fillId="3" borderId="44" xfId="0" applyNumberFormat="1" applyFont="1" applyFill="1" applyBorder="1" applyAlignment="1" applyProtection="1">
      <alignment horizontal="right"/>
    </xf>
    <xf numFmtId="2" fontId="6" fillId="3" borderId="48" xfId="0" applyNumberFormat="1" applyFont="1" applyFill="1" applyBorder="1" applyAlignment="1" applyProtection="1">
      <alignment horizontal="right"/>
    </xf>
    <xf numFmtId="166" fontId="8" fillId="3" borderId="48" xfId="0" applyNumberFormat="1" applyFont="1" applyFill="1" applyBorder="1" applyAlignment="1" applyProtection="1">
      <alignment horizontal="right"/>
    </xf>
    <xf numFmtId="0" fontId="6" fillId="3" borderId="34" xfId="0" applyNumberFormat="1" applyFont="1" applyFill="1" applyBorder="1" applyAlignment="1" applyProtection="1">
      <alignment horizontal="center"/>
    </xf>
    <xf numFmtId="0" fontId="6" fillId="3" borderId="0" xfId="0" applyNumberFormat="1" applyFont="1" applyFill="1" applyBorder="1" applyAlignment="1" applyProtection="1">
      <alignment horizontal="center"/>
    </xf>
    <xf numFmtId="0" fontId="6" fillId="3" borderId="35" xfId="0" applyNumberFormat="1" applyFont="1" applyFill="1" applyBorder="1" applyAlignment="1" applyProtection="1">
      <alignment horizontal="center"/>
    </xf>
    <xf numFmtId="0" fontId="6" fillId="3" borderId="27" xfId="0" applyNumberFormat="1" applyFont="1" applyFill="1" applyBorder="1" applyAlignment="1" applyProtection="1">
      <alignment horizontal="center"/>
    </xf>
    <xf numFmtId="0" fontId="6" fillId="3" borderId="28" xfId="0" applyNumberFormat="1" applyFont="1" applyFill="1" applyBorder="1" applyAlignment="1" applyProtection="1">
      <alignment horizontal="center"/>
    </xf>
    <xf numFmtId="0" fontId="6" fillId="3" borderId="5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0" fontId="6" fillId="3" borderId="4" xfId="0" applyNumberFormat="1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24" xfId="0" applyNumberFormat="1" applyFont="1" applyFill="1" applyBorder="1" applyAlignment="1" applyProtection="1">
      <alignment horizontal="right"/>
    </xf>
    <xf numFmtId="0" fontId="6" fillId="3" borderId="40" xfId="0" applyNumberFormat="1" applyFont="1" applyFill="1" applyBorder="1" applyAlignment="1" applyProtection="1">
      <alignment horizontal="center"/>
    </xf>
    <xf numFmtId="0" fontId="6" fillId="3" borderId="41" xfId="0" applyNumberFormat="1" applyFont="1" applyFill="1" applyBorder="1" applyAlignment="1" applyProtection="1">
      <alignment horizontal="center"/>
    </xf>
    <xf numFmtId="0" fontId="6" fillId="3" borderId="46" xfId="0" applyNumberFormat="1" applyFont="1" applyFill="1" applyBorder="1" applyAlignment="1" applyProtection="1">
      <alignment horizontal="center"/>
    </xf>
    <xf numFmtId="167" fontId="6" fillId="0" borderId="52" xfId="0" applyNumberFormat="1" applyFont="1" applyFill="1" applyBorder="1" applyAlignment="1" applyProtection="1">
      <alignment horizontal="right"/>
      <protection locked="0"/>
    </xf>
    <xf numFmtId="167" fontId="6" fillId="0" borderId="53" xfId="0" applyNumberFormat="1" applyFont="1" applyFill="1" applyBorder="1" applyAlignment="1" applyProtection="1">
      <alignment horizontal="right"/>
      <protection locked="0"/>
    </xf>
    <xf numFmtId="167" fontId="6" fillId="0" borderId="54" xfId="0" applyNumberFormat="1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 applyProtection="1">
      <alignment horizontal="left"/>
    </xf>
    <xf numFmtId="0" fontId="10" fillId="3" borderId="21" xfId="0" applyFont="1" applyFill="1" applyBorder="1" applyAlignment="1" applyProtection="1">
      <alignment horizontal="left"/>
    </xf>
    <xf numFmtId="0" fontId="10" fillId="3" borderId="12" xfId="0" applyFont="1" applyFill="1" applyBorder="1" applyAlignment="1" applyProtection="1">
      <alignment horizontal="left"/>
    </xf>
    <xf numFmtId="167" fontId="6" fillId="0" borderId="27" xfId="0" applyNumberFormat="1" applyFont="1" applyFill="1" applyBorder="1" applyAlignment="1" applyProtection="1">
      <alignment horizontal="right"/>
      <protection locked="0"/>
    </xf>
    <xf numFmtId="167" fontId="6" fillId="0" borderId="28" xfId="0" applyNumberFormat="1" applyFont="1" applyFill="1" applyBorder="1" applyAlignment="1" applyProtection="1">
      <alignment horizontal="right"/>
      <protection locked="0"/>
    </xf>
    <xf numFmtId="167" fontId="6" fillId="0" borderId="5" xfId="0" applyNumberFormat="1" applyFont="1" applyFill="1" applyBorder="1" applyAlignment="1" applyProtection="1">
      <alignment horizontal="right"/>
      <protection locked="0"/>
    </xf>
    <xf numFmtId="167" fontId="6" fillId="0" borderId="24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2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167" fontId="6" fillId="0" borderId="44" xfId="0" applyNumberFormat="1" applyFont="1" applyFill="1" applyBorder="1" applyAlignment="1" applyProtection="1">
      <alignment horizontal="right"/>
      <protection locked="0"/>
    </xf>
    <xf numFmtId="166" fontId="14" fillId="3" borderId="1" xfId="0" applyNumberFormat="1" applyFont="1" applyFill="1" applyBorder="1" applyAlignment="1" applyProtection="1">
      <alignment horizontal="right"/>
      <protection locked="0"/>
    </xf>
    <xf numFmtId="166" fontId="6" fillId="3" borderId="1" xfId="0" applyNumberFormat="1" applyFont="1" applyFill="1" applyBorder="1" applyAlignment="1" applyProtection="1">
      <alignment horizontal="right"/>
    </xf>
    <xf numFmtId="166" fontId="14" fillId="3" borderId="20" xfId="0" applyNumberFormat="1" applyFont="1" applyFill="1" applyBorder="1" applyAlignment="1" applyProtection="1">
      <alignment horizontal="right"/>
      <protection hidden="1"/>
    </xf>
    <xf numFmtId="166" fontId="14" fillId="3" borderId="21" xfId="0" applyNumberFormat="1" applyFont="1" applyFill="1" applyBorder="1" applyAlignment="1" applyProtection="1">
      <alignment horizontal="right"/>
      <protection hidden="1"/>
    </xf>
    <xf numFmtId="166" fontId="14" fillId="3" borderId="12" xfId="0" applyNumberFormat="1" applyFont="1" applyFill="1" applyBorder="1" applyAlignment="1" applyProtection="1">
      <alignment horizontal="right"/>
      <protection hidden="1"/>
    </xf>
    <xf numFmtId="166" fontId="14" fillId="3" borderId="18" xfId="0" applyNumberFormat="1" applyFont="1" applyFill="1" applyBorder="1" applyAlignment="1" applyProtection="1">
      <alignment horizontal="right"/>
    </xf>
    <xf numFmtId="166" fontId="14" fillId="3" borderId="19" xfId="0" applyNumberFormat="1" applyFont="1" applyFill="1" applyBorder="1" applyAlignment="1" applyProtection="1">
      <alignment horizontal="right"/>
    </xf>
    <xf numFmtId="166" fontId="14" fillId="3" borderId="4" xfId="0" applyNumberFormat="1" applyFont="1" applyFill="1" applyBorder="1" applyAlignment="1" applyProtection="1">
      <alignment horizontal="right"/>
    </xf>
    <xf numFmtId="166" fontId="14" fillId="3" borderId="32" xfId="0" applyNumberFormat="1" applyFont="1" applyFill="1" applyBorder="1" applyAlignment="1" applyProtection="1">
      <alignment horizontal="right"/>
      <protection hidden="1"/>
    </xf>
    <xf numFmtId="166" fontId="14" fillId="3" borderId="33" xfId="0" applyNumberFormat="1" applyFont="1" applyFill="1" applyBorder="1" applyAlignment="1" applyProtection="1">
      <alignment horizontal="right"/>
      <protection hidden="1"/>
    </xf>
    <xf numFmtId="166" fontId="14" fillId="3" borderId="11" xfId="0" applyNumberFormat="1" applyFont="1" applyFill="1" applyBorder="1" applyAlignment="1" applyProtection="1">
      <alignment horizontal="right"/>
      <protection hidden="1"/>
    </xf>
    <xf numFmtId="166" fontId="6" fillId="3" borderId="24" xfId="0" applyNumberFormat="1" applyFont="1" applyFill="1" applyBorder="1" applyAlignment="1" applyProtection="1">
      <alignment horizontal="right"/>
    </xf>
    <xf numFmtId="166" fontId="14" fillId="0" borderId="20" xfId="0" applyNumberFormat="1" applyFont="1" applyFill="1" applyBorder="1" applyAlignment="1" applyProtection="1">
      <alignment horizontal="right"/>
      <protection locked="0"/>
    </xf>
    <xf numFmtId="166" fontId="14" fillId="0" borderId="21" xfId="0" applyNumberFormat="1" applyFont="1" applyFill="1" applyBorder="1" applyAlignment="1" applyProtection="1">
      <alignment horizontal="right"/>
      <protection locked="0"/>
    </xf>
    <xf numFmtId="166" fontId="14" fillId="0" borderId="12" xfId="0" applyNumberFormat="1" applyFont="1" applyFill="1" applyBorder="1" applyAlignment="1" applyProtection="1">
      <alignment horizontal="right"/>
      <protection locked="0"/>
    </xf>
    <xf numFmtId="0" fontId="10" fillId="3" borderId="18" xfId="0" applyFont="1" applyFill="1" applyBorder="1" applyAlignment="1" applyProtection="1">
      <alignment horizontal="left"/>
    </xf>
    <xf numFmtId="0" fontId="10" fillId="3" borderId="19" xfId="0" applyFont="1" applyFill="1" applyBorder="1" applyAlignment="1" applyProtection="1">
      <alignment horizontal="left"/>
    </xf>
    <xf numFmtId="0" fontId="10" fillId="3" borderId="4" xfId="0" applyFont="1" applyFill="1" applyBorder="1" applyAlignment="1" applyProtection="1">
      <alignment horizontal="left"/>
    </xf>
    <xf numFmtId="0" fontId="0" fillId="3" borderId="3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167" fontId="6" fillId="0" borderId="32" xfId="0" applyNumberFormat="1" applyFont="1" applyFill="1" applyBorder="1" applyAlignment="1" applyProtection="1">
      <alignment horizontal="right"/>
      <protection locked="0"/>
    </xf>
    <xf numFmtId="167" fontId="6" fillId="0" borderId="33" xfId="0" applyNumberFormat="1" applyFont="1" applyFill="1" applyBorder="1" applyAlignment="1" applyProtection="1">
      <alignment horizontal="right"/>
      <protection locked="0"/>
    </xf>
    <xf numFmtId="167" fontId="6" fillId="0" borderId="11" xfId="0" applyNumberFormat="1" applyFont="1" applyFill="1" applyBorder="1" applyAlignment="1" applyProtection="1">
      <alignment horizontal="right"/>
      <protection locked="0"/>
    </xf>
    <xf numFmtId="1" fontId="10" fillId="3" borderId="18" xfId="0" applyNumberFormat="1" applyFont="1" applyFill="1" applyBorder="1" applyAlignment="1" applyProtection="1">
      <alignment horizontal="left"/>
    </xf>
    <xf numFmtId="1" fontId="5" fillId="3" borderId="19" xfId="0" applyNumberFormat="1" applyFont="1" applyFill="1" applyBorder="1" applyAlignment="1" applyProtection="1">
      <alignment horizontal="left"/>
    </xf>
    <xf numFmtId="1" fontId="5" fillId="3" borderId="4" xfId="0" applyNumberFormat="1" applyFont="1" applyFill="1" applyBorder="1" applyAlignment="1" applyProtection="1">
      <alignment horizontal="left"/>
    </xf>
    <xf numFmtId="167" fontId="6" fillId="0" borderId="1" xfId="0" applyNumberFormat="1" applyFont="1" applyFill="1" applyBorder="1" applyAlignment="1" applyProtection="1">
      <alignment horizontal="right"/>
      <protection locked="0"/>
    </xf>
    <xf numFmtId="49" fontId="6" fillId="3" borderId="40" xfId="0" applyNumberFormat="1" applyFont="1" applyFill="1" applyBorder="1" applyAlignment="1" applyProtection="1">
      <alignment horizontal="center"/>
    </xf>
    <xf numFmtId="49" fontId="6" fillId="3" borderId="41" xfId="0" applyNumberFormat="1" applyFont="1" applyFill="1" applyBorder="1" applyAlignment="1" applyProtection="1">
      <alignment horizontal="center"/>
    </xf>
    <xf numFmtId="49" fontId="6" fillId="3" borderId="46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49" fontId="6" fillId="3" borderId="27" xfId="0" applyNumberFormat="1" applyFont="1" applyFill="1" applyBorder="1" applyAlignment="1" applyProtection="1">
      <alignment horizontal="center"/>
    </xf>
    <xf numFmtId="49" fontId="6" fillId="3" borderId="28" xfId="0" applyNumberFormat="1" applyFont="1" applyFill="1" applyBorder="1" applyAlignment="1" applyProtection="1">
      <alignment horizontal="center"/>
    </xf>
    <xf numFmtId="49" fontId="6" fillId="3" borderId="5" xfId="0" applyNumberFormat="1" applyFont="1" applyFill="1" applyBorder="1" applyAlignment="1" applyProtection="1">
      <alignment horizontal="center"/>
    </xf>
    <xf numFmtId="166" fontId="14" fillId="3" borderId="44" xfId="0" applyNumberFormat="1" applyFont="1" applyFill="1" applyBorder="1" applyAlignment="1" applyProtection="1">
      <alignment horizontal="right"/>
    </xf>
    <xf numFmtId="165" fontId="6" fillId="0" borderId="20" xfId="0" applyNumberFormat="1" applyFont="1" applyFill="1" applyBorder="1" applyAlignment="1" applyProtection="1">
      <alignment horizontal="right"/>
      <protection locked="0"/>
    </xf>
    <xf numFmtId="165" fontId="6" fillId="0" borderId="21" xfId="0" applyNumberFormat="1" applyFont="1" applyFill="1" applyBorder="1" applyAlignment="1" applyProtection="1">
      <alignment horizontal="right"/>
      <protection locked="0"/>
    </xf>
    <xf numFmtId="165" fontId="6" fillId="0" borderId="43" xfId="0" applyNumberFormat="1" applyFont="1" applyFill="1" applyBorder="1" applyAlignment="1" applyProtection="1">
      <alignment horizontal="right"/>
      <protection locked="0"/>
    </xf>
    <xf numFmtId="178" fontId="6" fillId="0" borderId="20" xfId="0" applyNumberFormat="1" applyFont="1" applyFill="1" applyBorder="1" applyAlignment="1" applyProtection="1">
      <alignment horizontal="right"/>
      <protection locked="0"/>
    </xf>
    <xf numFmtId="178" fontId="6" fillId="0" borderId="21" xfId="0" applyNumberFormat="1" applyFont="1" applyFill="1" applyBorder="1" applyAlignment="1" applyProtection="1">
      <alignment horizontal="right"/>
      <protection locked="0"/>
    </xf>
    <xf numFmtId="178" fontId="6" fillId="0" borderId="12" xfId="0" applyNumberFormat="1" applyFont="1" applyFill="1" applyBorder="1" applyAlignment="1" applyProtection="1">
      <alignment horizontal="right"/>
      <protection locked="0"/>
    </xf>
    <xf numFmtId="165" fontId="6" fillId="0" borderId="40" xfId="0" applyNumberFormat="1" applyFont="1" applyFill="1" applyBorder="1" applyAlignment="1" applyProtection="1">
      <alignment horizontal="center"/>
      <protection locked="0"/>
    </xf>
    <xf numFmtId="165" fontId="6" fillId="0" borderId="41" xfId="0" applyNumberFormat="1" applyFont="1" applyFill="1" applyBorder="1" applyAlignment="1" applyProtection="1">
      <alignment horizontal="center"/>
      <protection locked="0"/>
    </xf>
    <xf numFmtId="165" fontId="6" fillId="0" borderId="42" xfId="0" applyNumberFormat="1" applyFont="1" applyFill="1" applyBorder="1" applyAlignment="1" applyProtection="1">
      <alignment horizontal="center"/>
      <protection locked="0"/>
    </xf>
    <xf numFmtId="167" fontId="6" fillId="0" borderId="34" xfId="0" applyNumberFormat="1" applyFont="1" applyFill="1" applyBorder="1" applyAlignment="1" applyProtection="1">
      <alignment horizontal="right"/>
      <protection locked="0"/>
    </xf>
    <xf numFmtId="167" fontId="6" fillId="0" borderId="0" xfId="0" applyNumberFormat="1" applyFont="1" applyFill="1" applyBorder="1" applyAlignment="1" applyProtection="1">
      <alignment horizontal="right"/>
      <protection locked="0"/>
    </xf>
    <xf numFmtId="167" fontId="6" fillId="0" borderId="35" xfId="0" applyNumberFormat="1" applyFont="1" applyFill="1" applyBorder="1" applyAlignment="1" applyProtection="1">
      <alignment horizontal="right"/>
      <protection locked="0"/>
    </xf>
    <xf numFmtId="178" fontId="6" fillId="0" borderId="20" xfId="0" applyNumberFormat="1" applyFont="1" applyFill="1" applyBorder="1" applyAlignment="1" applyProtection="1">
      <alignment horizontal="center"/>
      <protection locked="0"/>
    </xf>
    <xf numFmtId="178" fontId="6" fillId="0" borderId="21" xfId="0" applyNumberFormat="1" applyFont="1" applyFill="1" applyBorder="1" applyAlignment="1" applyProtection="1">
      <alignment horizontal="center"/>
      <protection locked="0"/>
    </xf>
    <xf numFmtId="178" fontId="6" fillId="0" borderId="12" xfId="0" applyNumberFormat="1" applyFont="1" applyFill="1" applyBorder="1" applyAlignment="1" applyProtection="1">
      <alignment horizontal="center"/>
      <protection locked="0"/>
    </xf>
    <xf numFmtId="178" fontId="6" fillId="0" borderId="40" xfId="0" applyNumberFormat="1" applyFont="1" applyFill="1" applyBorder="1" applyAlignment="1" applyProtection="1">
      <alignment horizontal="center"/>
      <protection locked="0"/>
    </xf>
    <xf numFmtId="178" fontId="6" fillId="0" borderId="41" xfId="0" applyNumberFormat="1" applyFont="1" applyFill="1" applyBorder="1" applyAlignment="1" applyProtection="1">
      <alignment horizontal="center"/>
      <protection locked="0"/>
    </xf>
    <xf numFmtId="178" fontId="6" fillId="0" borderId="46" xfId="0" applyNumberFormat="1" applyFont="1" applyFill="1" applyBorder="1" applyAlignment="1" applyProtection="1">
      <alignment horizontal="center"/>
      <protection locked="0"/>
    </xf>
    <xf numFmtId="178" fontId="6" fillId="0" borderId="18" xfId="0" applyNumberFormat="1" applyFont="1" applyFill="1" applyBorder="1" applyAlignment="1" applyProtection="1">
      <alignment horizontal="center"/>
      <protection locked="0"/>
    </xf>
    <xf numFmtId="178" fontId="6" fillId="0" borderId="19" xfId="0" applyNumberFormat="1" applyFont="1" applyFill="1" applyBorder="1" applyAlignment="1" applyProtection="1">
      <alignment horizontal="center"/>
      <protection locked="0"/>
    </xf>
    <xf numFmtId="178" fontId="6" fillId="0" borderId="4" xfId="0" applyNumberFormat="1" applyFont="1" applyFill="1" applyBorder="1" applyAlignment="1" applyProtection="1">
      <alignment horizontal="center"/>
      <protection locked="0"/>
    </xf>
    <xf numFmtId="165" fontId="6" fillId="3" borderId="45" xfId="0" applyNumberFormat="1" applyFont="1" applyFill="1" applyBorder="1" applyAlignment="1" applyProtection="1">
      <alignment horizontal="center"/>
    </xf>
    <xf numFmtId="165" fontId="6" fillId="0" borderId="18" xfId="0" applyNumberFormat="1" applyFont="1" applyFill="1" applyBorder="1" applyAlignment="1" applyProtection="1">
      <alignment horizontal="center"/>
      <protection locked="0"/>
    </xf>
    <xf numFmtId="165" fontId="6" fillId="0" borderId="19" xfId="0" applyNumberFormat="1" applyFont="1" applyFill="1" applyBorder="1" applyAlignment="1" applyProtection="1">
      <alignment horizontal="center"/>
      <protection locked="0"/>
    </xf>
    <xf numFmtId="165" fontId="6" fillId="0" borderId="47" xfId="0" applyNumberFormat="1" applyFont="1" applyFill="1" applyBorder="1" applyAlignment="1" applyProtection="1">
      <alignment horizontal="center"/>
      <protection locked="0"/>
    </xf>
    <xf numFmtId="165" fontId="6" fillId="0" borderId="32" xfId="0" applyNumberFormat="1" applyFont="1" applyFill="1" applyBorder="1" applyAlignment="1" applyProtection="1">
      <alignment horizontal="center"/>
      <protection locked="0"/>
    </xf>
    <xf numFmtId="165" fontId="6" fillId="0" borderId="33" xfId="0" applyNumberFormat="1" applyFont="1" applyFill="1" applyBorder="1" applyAlignment="1" applyProtection="1">
      <alignment horizontal="center"/>
      <protection locked="0"/>
    </xf>
    <xf numFmtId="165" fontId="6" fillId="0" borderId="49" xfId="0" applyNumberFormat="1" applyFont="1" applyFill="1" applyBorder="1" applyAlignment="1" applyProtection="1">
      <alignment horizontal="center"/>
      <protection locked="0"/>
    </xf>
    <xf numFmtId="165" fontId="6" fillId="0" borderId="34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Border="1" applyAlignment="1" applyProtection="1">
      <alignment horizontal="center"/>
      <protection locked="0"/>
    </xf>
    <xf numFmtId="165" fontId="6" fillId="0" borderId="51" xfId="0" applyNumberFormat="1" applyFont="1" applyFill="1" applyBorder="1" applyAlignment="1" applyProtection="1">
      <alignment horizontal="center"/>
      <protection locked="0"/>
    </xf>
    <xf numFmtId="165" fontId="6" fillId="0" borderId="27" xfId="0" applyNumberFormat="1" applyFont="1" applyFill="1" applyBorder="1" applyAlignment="1" applyProtection="1">
      <alignment horizontal="center"/>
      <protection locked="0"/>
    </xf>
    <xf numFmtId="165" fontId="6" fillId="0" borderId="28" xfId="0" applyNumberFormat="1" applyFont="1" applyFill="1" applyBorder="1" applyAlignment="1" applyProtection="1">
      <alignment horizontal="center"/>
      <protection locked="0"/>
    </xf>
    <xf numFmtId="165" fontId="6" fillId="0" borderId="45" xfId="0" applyNumberFormat="1" applyFont="1" applyFill="1" applyBorder="1" applyAlignment="1" applyProtection="1">
      <alignment horizontal="center"/>
      <protection locked="0"/>
    </xf>
    <xf numFmtId="178" fontId="6" fillId="0" borderId="34" xfId="0" applyNumberFormat="1" applyFont="1" applyFill="1" applyBorder="1" applyAlignment="1" applyProtection="1">
      <alignment horizontal="center"/>
      <protection locked="0"/>
    </xf>
    <xf numFmtId="178" fontId="6" fillId="0" borderId="0" xfId="0" applyNumberFormat="1" applyFont="1" applyFill="1" applyBorder="1" applyAlignment="1" applyProtection="1">
      <alignment horizontal="center"/>
      <protection locked="0"/>
    </xf>
    <xf numFmtId="178" fontId="6" fillId="0" borderId="35" xfId="0" applyNumberFormat="1" applyFont="1" applyFill="1" applyBorder="1" applyAlignment="1" applyProtection="1">
      <alignment horizontal="center"/>
      <protection locked="0"/>
    </xf>
    <xf numFmtId="0" fontId="6" fillId="3" borderId="36" xfId="0" applyNumberFormat="1" applyFont="1" applyFill="1" applyBorder="1" applyAlignment="1" applyProtection="1">
      <alignment horizontal="center"/>
    </xf>
    <xf numFmtId="0" fontId="6" fillId="3" borderId="37" xfId="0" applyNumberFormat="1" applyFont="1" applyFill="1" applyBorder="1" applyAlignment="1" applyProtection="1">
      <alignment horizontal="center"/>
    </xf>
    <xf numFmtId="0" fontId="6" fillId="3" borderId="38" xfId="0" applyNumberFormat="1" applyFont="1" applyFill="1" applyBorder="1" applyAlignment="1" applyProtection="1">
      <alignment horizontal="center"/>
    </xf>
    <xf numFmtId="178" fontId="6" fillId="0" borderId="32" xfId="0" applyNumberFormat="1" applyFont="1" applyFill="1" applyBorder="1" applyAlignment="1" applyProtection="1">
      <alignment horizontal="center"/>
      <protection locked="0"/>
    </xf>
    <xf numFmtId="178" fontId="6" fillId="0" borderId="33" xfId="0" applyNumberFormat="1" applyFont="1" applyFill="1" applyBorder="1" applyAlignment="1" applyProtection="1">
      <alignment horizontal="center"/>
      <protection locked="0"/>
    </xf>
    <xf numFmtId="178" fontId="6" fillId="0" borderId="11" xfId="0" applyNumberFormat="1" applyFont="1" applyFill="1" applyBorder="1" applyAlignment="1" applyProtection="1">
      <alignment horizontal="center"/>
      <protection locked="0"/>
    </xf>
    <xf numFmtId="178" fontId="6" fillId="0" borderId="27" xfId="0" applyNumberFormat="1" applyFont="1" applyFill="1" applyBorder="1" applyAlignment="1" applyProtection="1">
      <alignment horizontal="center"/>
      <protection locked="0"/>
    </xf>
    <xf numFmtId="178" fontId="6" fillId="0" borderId="28" xfId="0" applyNumberFormat="1" applyFont="1" applyFill="1" applyBorder="1" applyAlignment="1" applyProtection="1">
      <alignment horizontal="center"/>
      <protection locked="0"/>
    </xf>
    <xf numFmtId="178" fontId="6" fillId="0" borderId="5" xfId="0" applyNumberFormat="1" applyFont="1" applyFill="1" applyBorder="1" applyAlignment="1" applyProtection="1">
      <alignment horizontal="center"/>
      <protection locked="0"/>
    </xf>
    <xf numFmtId="0" fontId="6" fillId="3" borderId="24" xfId="0" applyNumberFormat="1" applyFont="1" applyFill="1" applyBorder="1" applyAlignment="1" applyProtection="1">
      <alignment horizontal="center"/>
    </xf>
    <xf numFmtId="0" fontId="6" fillId="3" borderId="44" xfId="0" applyNumberFormat="1" applyFont="1" applyFill="1" applyBorder="1" applyAlignment="1" applyProtection="1">
      <alignment horizontal="center"/>
    </xf>
    <xf numFmtId="0" fontId="28" fillId="0" borderId="0" xfId="0" applyFont="1" applyFill="1" applyAlignment="1">
      <alignment horizontal="left"/>
    </xf>
    <xf numFmtId="166" fontId="14" fillId="3" borderId="20" xfId="0" applyNumberFormat="1" applyFont="1" applyFill="1" applyBorder="1" applyAlignment="1" applyProtection="1">
      <alignment horizontal="right"/>
      <protection locked="0"/>
    </xf>
    <xf numFmtId="166" fontId="14" fillId="3" borderId="21" xfId="0" applyNumberFormat="1" applyFont="1" applyFill="1" applyBorder="1" applyAlignment="1" applyProtection="1">
      <alignment horizontal="right"/>
      <protection locked="0"/>
    </xf>
    <xf numFmtId="166" fontId="14" fillId="3" borderId="12" xfId="0" applyNumberFormat="1" applyFont="1" applyFill="1" applyBorder="1" applyAlignment="1" applyProtection="1">
      <alignment horizontal="right"/>
      <protection locked="0"/>
    </xf>
    <xf numFmtId="166" fontId="14" fillId="0" borderId="1" xfId="0" applyNumberFormat="1" applyFont="1" applyFill="1" applyBorder="1" applyAlignment="1" applyProtection="1">
      <alignment horizontal="right"/>
      <protection locked="0"/>
    </xf>
    <xf numFmtId="170" fontId="6" fillId="0" borderId="18" xfId="0" applyNumberFormat="1" applyFont="1" applyFill="1" applyBorder="1" applyAlignment="1" applyProtection="1">
      <alignment horizontal="right"/>
      <protection locked="0"/>
    </xf>
    <xf numFmtId="170" fontId="6" fillId="0" borderId="19" xfId="0" applyNumberFormat="1" applyFont="1" applyFill="1" applyBorder="1" applyAlignment="1" applyProtection="1">
      <alignment horizontal="right"/>
      <protection locked="0"/>
    </xf>
    <xf numFmtId="170" fontId="6" fillId="0" borderId="4" xfId="0" applyNumberFormat="1" applyFont="1" applyFill="1" applyBorder="1" applyAlignment="1" applyProtection="1">
      <alignment horizontal="right"/>
      <protection locked="0"/>
    </xf>
    <xf numFmtId="167" fontId="6" fillId="0" borderId="27" xfId="0" applyNumberFormat="1" applyFont="1" applyFill="1" applyBorder="1" applyAlignment="1" applyProtection="1">
      <alignment horizontal="right"/>
      <protection locked="0" hidden="1"/>
    </xf>
    <xf numFmtId="167" fontId="6" fillId="0" borderId="28" xfId="0" applyNumberFormat="1" applyFont="1" applyFill="1" applyBorder="1" applyAlignment="1" applyProtection="1">
      <alignment horizontal="right"/>
      <protection locked="0" hidden="1"/>
    </xf>
    <xf numFmtId="167" fontId="6" fillId="0" borderId="5" xfId="0" applyNumberFormat="1" applyFont="1" applyFill="1" applyBorder="1" applyAlignment="1" applyProtection="1">
      <alignment horizontal="right"/>
      <protection locked="0" hidden="1"/>
    </xf>
    <xf numFmtId="0" fontId="10" fillId="3" borderId="18" xfId="0" applyFont="1" applyFill="1" applyBorder="1" applyAlignment="1"/>
    <xf numFmtId="0" fontId="10" fillId="3" borderId="19" xfId="0" applyFont="1" applyFill="1" applyBorder="1" applyAlignment="1"/>
    <xf numFmtId="166" fontId="14" fillId="3" borderId="18" xfId="0" applyNumberFormat="1" applyFont="1" applyFill="1" applyBorder="1" applyAlignment="1" applyProtection="1">
      <alignment horizontal="right"/>
      <protection locked="0"/>
    </xf>
    <xf numFmtId="166" fontId="14" fillId="3" borderId="19" xfId="0" applyNumberFormat="1" applyFont="1" applyFill="1" applyBorder="1" applyAlignment="1" applyProtection="1">
      <alignment horizontal="right"/>
      <protection locked="0"/>
    </xf>
    <xf numFmtId="166" fontId="14" fillId="3" borderId="4" xfId="0" applyNumberFormat="1" applyFont="1" applyFill="1" applyBorder="1" applyAlignment="1" applyProtection="1">
      <alignment horizontal="right"/>
      <protection locked="0"/>
    </xf>
    <xf numFmtId="167" fontId="6" fillId="0" borderId="18" xfId="0" applyNumberFormat="1" applyFont="1" applyFill="1" applyBorder="1" applyAlignment="1" applyProtection="1">
      <alignment horizontal="right"/>
      <protection locked="0" hidden="1"/>
    </xf>
    <xf numFmtId="167" fontId="6" fillId="0" borderId="19" xfId="0" applyNumberFormat="1" applyFont="1" applyFill="1" applyBorder="1" applyAlignment="1" applyProtection="1">
      <alignment horizontal="right"/>
      <protection locked="0" hidden="1"/>
    </xf>
    <xf numFmtId="167" fontId="6" fillId="0" borderId="4" xfId="0" applyNumberFormat="1" applyFont="1" applyFill="1" applyBorder="1" applyAlignment="1" applyProtection="1">
      <alignment horizontal="right"/>
      <protection locked="0" hidden="1"/>
    </xf>
    <xf numFmtId="9" fontId="6" fillId="0" borderId="36" xfId="1" applyFont="1" applyFill="1" applyBorder="1" applyAlignment="1" applyProtection="1">
      <alignment horizontal="center"/>
      <protection locked="0"/>
    </xf>
    <xf numFmtId="9" fontId="6" fillId="0" borderId="37" xfId="1" applyFont="1" applyFill="1" applyBorder="1" applyAlignment="1" applyProtection="1">
      <alignment horizontal="center"/>
      <protection locked="0"/>
    </xf>
    <xf numFmtId="9" fontId="6" fillId="0" borderId="38" xfId="1" applyFont="1" applyFill="1" applyBorder="1" applyAlignment="1" applyProtection="1">
      <alignment horizontal="center"/>
      <protection locked="0"/>
    </xf>
    <xf numFmtId="49" fontId="6" fillId="0" borderId="36" xfId="0" applyNumberFormat="1" applyFont="1" applyFill="1" applyBorder="1" applyAlignment="1" applyProtection="1">
      <alignment horizontal="center"/>
      <protection locked="0"/>
    </xf>
    <xf numFmtId="49" fontId="6" fillId="0" borderId="37" xfId="0" applyNumberFormat="1" applyFont="1" applyFill="1" applyBorder="1" applyAlignment="1" applyProtection="1">
      <alignment horizontal="center"/>
      <protection locked="0"/>
    </xf>
    <xf numFmtId="49" fontId="6" fillId="0" borderId="57" xfId="0" applyNumberFormat="1" applyFont="1" applyFill="1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center"/>
    </xf>
    <xf numFmtId="0" fontId="0" fillId="0" borderId="3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3" borderId="33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165" fontId="6" fillId="0" borderId="50" xfId="0" applyNumberFormat="1" applyFont="1" applyFill="1" applyBorder="1" applyAlignment="1" applyProtection="1">
      <alignment horizontal="center"/>
      <protection locked="0"/>
    </xf>
    <xf numFmtId="178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 hidden="1"/>
    </xf>
    <xf numFmtId="0" fontId="6" fillId="0" borderId="21" xfId="0" applyNumberFormat="1" applyFont="1" applyFill="1" applyBorder="1" applyAlignment="1" applyProtection="1">
      <alignment horizontal="right"/>
      <protection locked="0" hidden="1"/>
    </xf>
    <xf numFmtId="0" fontId="6" fillId="0" borderId="12" xfId="0" applyNumberFormat="1" applyFont="1" applyFill="1" applyBorder="1" applyAlignment="1" applyProtection="1">
      <alignment horizontal="right"/>
      <protection locked="0" hidden="1"/>
    </xf>
    <xf numFmtId="170" fontId="6" fillId="0" borderId="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49" fontId="6" fillId="0" borderId="30" xfId="0" applyNumberFormat="1" applyFont="1" applyFill="1" applyBorder="1" applyAlignment="1" applyProtection="1">
      <alignment horizontal="left"/>
      <protection locked="0"/>
    </xf>
    <xf numFmtId="176" fontId="6" fillId="0" borderId="36" xfId="0" applyNumberFormat="1" applyFont="1" applyFill="1" applyBorder="1" applyAlignment="1" applyProtection="1">
      <alignment horizontal="center"/>
      <protection locked="0"/>
    </xf>
    <xf numFmtId="176" fontId="6" fillId="0" borderId="37" xfId="0" applyNumberFormat="1" applyFont="1" applyFill="1" applyBorder="1" applyAlignment="1" applyProtection="1">
      <alignment horizontal="center"/>
      <protection locked="0"/>
    </xf>
    <xf numFmtId="176" fontId="6" fillId="0" borderId="38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left"/>
      <protection locked="0"/>
    </xf>
    <xf numFmtId="0" fontId="6" fillId="0" borderId="58" xfId="0" applyFont="1" applyFill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justify" vertical="center" wrapText="1"/>
    </xf>
    <xf numFmtId="0" fontId="0" fillId="3" borderId="33" xfId="0" applyFill="1" applyBorder="1" applyAlignment="1">
      <alignment horizontal="justify" vertical="center" wrapText="1"/>
    </xf>
    <xf numFmtId="0" fontId="0" fillId="3" borderId="11" xfId="0" applyFill="1" applyBorder="1" applyAlignment="1">
      <alignment horizontal="justify" vertical="center" wrapText="1"/>
    </xf>
    <xf numFmtId="0" fontId="0" fillId="3" borderId="36" xfId="0" applyFill="1" applyBorder="1" applyAlignment="1">
      <alignment horizontal="justify" vertical="center" wrapText="1"/>
    </xf>
    <xf numFmtId="0" fontId="0" fillId="3" borderId="37" xfId="0" applyFill="1" applyBorder="1" applyAlignment="1">
      <alignment horizontal="justify" vertical="center" wrapText="1"/>
    </xf>
    <xf numFmtId="0" fontId="0" fillId="3" borderId="38" xfId="0" applyFill="1" applyBorder="1" applyAlignment="1">
      <alignment horizontal="justify" vertical="center" wrapText="1"/>
    </xf>
    <xf numFmtId="166" fontId="14" fillId="3" borderId="36" xfId="0" applyNumberFormat="1" applyFont="1" applyFill="1" applyBorder="1" applyAlignment="1" applyProtection="1">
      <alignment horizontal="right"/>
    </xf>
    <xf numFmtId="166" fontId="14" fillId="3" borderId="37" xfId="0" applyNumberFormat="1" applyFont="1" applyFill="1" applyBorder="1" applyAlignment="1" applyProtection="1">
      <alignment horizontal="right"/>
    </xf>
    <xf numFmtId="166" fontId="14" fillId="3" borderId="38" xfId="0" applyNumberFormat="1" applyFont="1" applyFill="1" applyBorder="1" applyAlignment="1" applyProtection="1">
      <alignment horizontal="right"/>
    </xf>
    <xf numFmtId="166" fontId="14" fillId="3" borderId="27" xfId="0" applyNumberFormat="1" applyFont="1" applyFill="1" applyBorder="1" applyAlignment="1" applyProtection="1">
      <alignment horizontal="right"/>
      <protection locked="0"/>
    </xf>
    <xf numFmtId="166" fontId="14" fillId="3" borderId="28" xfId="0" applyNumberFormat="1" applyFont="1" applyFill="1" applyBorder="1" applyAlignment="1" applyProtection="1">
      <alignment horizontal="right"/>
      <protection locked="0"/>
    </xf>
    <xf numFmtId="166" fontId="14" fillId="3" borderId="5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12" fillId="3" borderId="36" xfId="0" applyFont="1" applyFill="1" applyBorder="1" applyAlignment="1">
      <alignment horizontal="left" vertical="center" wrapText="1"/>
    </xf>
    <xf numFmtId="0" fontId="12" fillId="3" borderId="37" xfId="0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left" vertical="center" wrapText="1"/>
    </xf>
    <xf numFmtId="167" fontId="6" fillId="0" borderId="20" xfId="0" applyNumberFormat="1" applyFont="1" applyFill="1" applyBorder="1" applyAlignment="1" applyProtection="1">
      <alignment horizontal="right"/>
      <protection locked="0" hidden="1"/>
    </xf>
    <xf numFmtId="167" fontId="6" fillId="0" borderId="21" xfId="0" applyNumberFormat="1" applyFont="1" applyFill="1" applyBorder="1" applyAlignment="1" applyProtection="1">
      <alignment horizontal="right"/>
      <protection locked="0" hidden="1"/>
    </xf>
    <xf numFmtId="167" fontId="6" fillId="0" borderId="12" xfId="0" applyNumberFormat="1" applyFont="1" applyFill="1" applyBorder="1" applyAlignment="1" applyProtection="1">
      <alignment horizontal="right"/>
      <protection locked="0" hidden="1"/>
    </xf>
    <xf numFmtId="2" fontId="6" fillId="3" borderId="18" xfId="0" applyNumberFormat="1" applyFont="1" applyFill="1" applyBorder="1" applyAlignment="1" applyProtection="1">
      <alignment horizontal="right"/>
    </xf>
    <xf numFmtId="2" fontId="6" fillId="3" borderId="19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0" fontId="10" fillId="3" borderId="40" xfId="0" applyFont="1" applyFill="1" applyBorder="1" applyAlignment="1"/>
    <xf numFmtId="0" fontId="10" fillId="3" borderId="41" xfId="0" applyFont="1" applyFill="1" applyBorder="1" applyAlignment="1"/>
    <xf numFmtId="0" fontId="6" fillId="3" borderId="3" xfId="0" applyNumberFormat="1" applyFont="1" applyFill="1" applyBorder="1" applyAlignment="1" applyProtection="1">
      <alignment horizontal="center"/>
    </xf>
    <xf numFmtId="178" fontId="6" fillId="0" borderId="40" xfId="0" applyNumberFormat="1" applyFont="1" applyFill="1" applyBorder="1" applyAlignment="1" applyProtection="1">
      <alignment horizontal="right"/>
      <protection locked="0"/>
    </xf>
    <xf numFmtId="178" fontId="6" fillId="0" borderId="41" xfId="0" applyNumberFormat="1" applyFont="1" applyFill="1" applyBorder="1" applyAlignment="1" applyProtection="1">
      <alignment horizontal="right"/>
      <protection locked="0"/>
    </xf>
    <xf numFmtId="178" fontId="6" fillId="0" borderId="46" xfId="0" applyNumberFormat="1" applyFont="1" applyFill="1" applyBorder="1" applyAlignment="1" applyProtection="1">
      <alignment horizontal="right"/>
      <protection locked="0"/>
    </xf>
    <xf numFmtId="165" fontId="6" fillId="0" borderId="40" xfId="0" applyNumberFormat="1" applyFont="1" applyFill="1" applyBorder="1" applyAlignment="1" applyProtection="1">
      <alignment horizontal="right"/>
      <protection locked="0"/>
    </xf>
    <xf numFmtId="165" fontId="6" fillId="0" borderId="41" xfId="0" applyNumberFormat="1" applyFont="1" applyFill="1" applyBorder="1" applyAlignment="1" applyProtection="1">
      <alignment horizontal="right"/>
      <protection locked="0"/>
    </xf>
    <xf numFmtId="165" fontId="6" fillId="0" borderId="42" xfId="0" applyNumberFormat="1" applyFont="1" applyFill="1" applyBorder="1" applyAlignment="1" applyProtection="1">
      <alignment horizontal="right"/>
      <protection locked="0"/>
    </xf>
    <xf numFmtId="0" fontId="15" fillId="3" borderId="52" xfId="0" applyFont="1" applyFill="1" applyBorder="1" applyAlignment="1" applyProtection="1">
      <alignment horizontal="center" vertical="center" wrapText="1"/>
      <protection locked="0"/>
    </xf>
    <xf numFmtId="0" fontId="15" fillId="3" borderId="53" xfId="0" applyFont="1" applyFill="1" applyBorder="1" applyAlignment="1" applyProtection="1">
      <alignment horizontal="center" vertical="center" wrapText="1"/>
      <protection locked="0"/>
    </xf>
    <xf numFmtId="0" fontId="15" fillId="3" borderId="54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center" vertical="center" wrapText="1"/>
      <protection locked="0"/>
    </xf>
    <xf numFmtId="0" fontId="15" fillId="3" borderId="41" xfId="0" applyFont="1" applyFill="1" applyBorder="1" applyAlignment="1" applyProtection="1">
      <alignment horizontal="center" vertical="center" wrapText="1"/>
      <protection locked="0"/>
    </xf>
    <xf numFmtId="0" fontId="15" fillId="3" borderId="46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58" xfId="0" applyFont="1" applyFill="1" applyBorder="1" applyAlignment="1" applyProtection="1">
      <alignment horizontal="center" vertical="center" wrapText="1"/>
      <protection locked="0"/>
    </xf>
    <xf numFmtId="164" fontId="15" fillId="3" borderId="52" xfId="2" applyFont="1" applyFill="1" applyBorder="1" applyAlignment="1" applyProtection="1">
      <alignment horizontal="center" vertical="center" wrapText="1"/>
      <protection locked="0"/>
    </xf>
    <xf numFmtId="164" fontId="15" fillId="3" borderId="54" xfId="2" applyFont="1" applyFill="1" applyBorder="1" applyAlignment="1" applyProtection="1">
      <alignment horizontal="center" vertical="center" wrapText="1"/>
      <protection locked="0"/>
    </xf>
    <xf numFmtId="164" fontId="15" fillId="3" borderId="40" xfId="2" applyFont="1" applyFill="1" applyBorder="1" applyAlignment="1" applyProtection="1">
      <alignment horizontal="center" vertical="center" wrapText="1"/>
      <protection locked="0"/>
    </xf>
    <xf numFmtId="164" fontId="15" fillId="3" borderId="46" xfId="2" applyFont="1" applyFill="1" applyBorder="1" applyAlignment="1" applyProtection="1">
      <alignment horizontal="center" vertical="center" wrapText="1"/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wrapText="1"/>
      <protection locked="0"/>
    </xf>
    <xf numFmtId="0" fontId="15" fillId="3" borderId="21" xfId="0" applyFont="1" applyFill="1" applyBorder="1" applyAlignment="1" applyProtection="1">
      <alignment horizontal="center" wrapText="1"/>
      <protection locked="0"/>
    </xf>
    <xf numFmtId="0" fontId="15" fillId="3" borderId="12" xfId="0" applyFont="1" applyFill="1" applyBorder="1" applyAlignment="1" applyProtection="1">
      <alignment horizont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</cellXfs>
  <cellStyles count="3">
    <cellStyle name="Normal" xfId="0" builtinId="0"/>
    <cellStyle name="Prosent" xfId="1" builtinId="5"/>
    <cellStyle name="Valuta" xfId="2" builtinId="4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2"/>
      </font>
      <border>
        <right style="thin">
          <color indexed="22"/>
        </right>
      </border>
    </dxf>
    <dxf>
      <font>
        <condense val="0"/>
        <extend val="0"/>
        <color indexed="22"/>
      </font>
      <border>
        <left style="thin">
          <color indexed="22"/>
        </left>
      </border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14</xdr:col>
      <xdr:colOff>0</xdr:colOff>
      <xdr:row>1</xdr:row>
      <xdr:rowOff>57150</xdr:rowOff>
    </xdr:to>
    <xdr:pic>
      <xdr:nvPicPr>
        <xdr:cNvPr id="1214" name="Picture 30" descr="unn_brev_farge_300dpi">
          <a:extLst>
            <a:ext uri="{FF2B5EF4-FFF2-40B4-BE49-F238E27FC236}">
              <a16:creationId xmlns:a16="http://schemas.microsoft.com/office/drawing/2014/main" id="{A8A42CD5-20E6-4A75-8501-9E194833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362075" cy="24765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t.sykehusapotek-nord.no/getfile.php/Sykehusapotek-Nord%20internett/Sykehusapotek-Nord%20intranett/Reiseinformasjon/Reiseregning%202009%20gyldig%20fra%201.%20ma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seregning"/>
      <sheetName val="Utenlandssatser"/>
    </sheetNames>
    <sheetDataSet>
      <sheetData sheetId="0"/>
      <sheetData sheetId="1">
        <row r="2">
          <cell r="A2" t="str">
            <v>Afganistan</v>
          </cell>
        </row>
        <row r="3">
          <cell r="A3" t="str">
            <v>Albania</v>
          </cell>
        </row>
        <row r="4">
          <cell r="A4" t="str">
            <v>Algerie</v>
          </cell>
        </row>
        <row r="5">
          <cell r="A5" t="str">
            <v>Angola</v>
          </cell>
        </row>
        <row r="6">
          <cell r="A6" t="str">
            <v>Antigua og Barbuda</v>
          </cell>
        </row>
        <row r="7">
          <cell r="A7" t="str">
            <v>Argentina</v>
          </cell>
        </row>
        <row r="8">
          <cell r="A8" t="str">
            <v>Armenia</v>
          </cell>
        </row>
        <row r="9">
          <cell r="A9" t="str">
            <v>Australia</v>
          </cell>
        </row>
        <row r="10">
          <cell r="A10" t="str">
            <v>Azerbaijan</v>
          </cell>
        </row>
        <row r="11">
          <cell r="A11" t="str">
            <v>Bahamas</v>
          </cell>
        </row>
        <row r="12">
          <cell r="A12" t="str">
            <v>Bahrain</v>
          </cell>
        </row>
        <row r="13">
          <cell r="A13" t="str">
            <v>Bangladesh</v>
          </cell>
        </row>
        <row r="14">
          <cell r="A14" t="str">
            <v>Barbados</v>
          </cell>
        </row>
        <row r="15">
          <cell r="A15" t="str">
            <v>Belgia</v>
          </cell>
        </row>
        <row r="16">
          <cell r="A16" t="str">
            <v>Benin</v>
          </cell>
        </row>
        <row r="17">
          <cell r="A17" t="str">
            <v>Bermuda (Br)</v>
          </cell>
        </row>
        <row r="18">
          <cell r="A18" t="str">
            <v>Bolivia</v>
          </cell>
        </row>
        <row r="19">
          <cell r="A19" t="str">
            <v>Bosnia- Hercegovina</v>
          </cell>
        </row>
        <row r="20">
          <cell r="A20" t="str">
            <v>Botswana</v>
          </cell>
        </row>
        <row r="21">
          <cell r="A21" t="str">
            <v>Brasil</v>
          </cell>
        </row>
        <row r="22">
          <cell r="A22" t="str">
            <v>Brunei</v>
          </cell>
        </row>
        <row r="23">
          <cell r="A23" t="str">
            <v>Brüssel</v>
          </cell>
        </row>
        <row r="24">
          <cell r="A24" t="str">
            <v>Bulgaria</v>
          </cell>
        </row>
        <row r="25">
          <cell r="A25" t="str">
            <v>Burma (Myanmar)</v>
          </cell>
        </row>
        <row r="26">
          <cell r="A26" t="str">
            <v>Canada</v>
          </cell>
        </row>
        <row r="27">
          <cell r="A27" t="str">
            <v>Chile</v>
          </cell>
        </row>
        <row r="28">
          <cell r="A28" t="str">
            <v>Colombia</v>
          </cell>
        </row>
        <row r="29">
          <cell r="A29" t="str">
            <v>Cook Islands</v>
          </cell>
        </row>
        <row r="30">
          <cell r="A30" t="str">
            <v>Costa Rica</v>
          </cell>
        </row>
        <row r="31">
          <cell r="A31" t="str">
            <v>Cuba</v>
          </cell>
        </row>
        <row r="32">
          <cell r="A32" t="str">
            <v>Danmark</v>
          </cell>
        </row>
        <row r="33">
          <cell r="A33" t="str">
            <v>Den Dominikanske Republikk</v>
          </cell>
        </row>
        <row r="34">
          <cell r="A34" t="str">
            <v>Dominica</v>
          </cell>
        </row>
        <row r="35">
          <cell r="A35" t="str">
            <v>Ecuador</v>
          </cell>
        </row>
        <row r="36">
          <cell r="A36" t="str">
            <v>Egypt</v>
          </cell>
        </row>
        <row r="37">
          <cell r="A37" t="str">
            <v>Elfenbenskysten</v>
          </cell>
        </row>
        <row r="38">
          <cell r="A38" t="str">
            <v>Estland</v>
          </cell>
        </row>
        <row r="39">
          <cell r="A39" t="str">
            <v>Etiopia</v>
          </cell>
        </row>
        <row r="40">
          <cell r="A40" t="str">
            <v>Fiji</v>
          </cell>
        </row>
        <row r="41">
          <cell r="A41" t="str">
            <v>Filippinene</v>
          </cell>
        </row>
        <row r="42">
          <cell r="A42" t="str">
            <v>Finland</v>
          </cell>
        </row>
        <row r="43">
          <cell r="A43" t="str">
            <v>Firenze</v>
          </cell>
        </row>
        <row r="44">
          <cell r="A44" t="str">
            <v>Forente Arabiske Emirater</v>
          </cell>
        </row>
        <row r="45">
          <cell r="A45" t="str">
            <v>Frankrike</v>
          </cell>
        </row>
        <row r="46">
          <cell r="A46" t="str">
            <v>Frankrike Paris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Guyana</v>
          </cell>
        </row>
        <row r="55">
          <cell r="A55" t="str">
            <v>Haiti</v>
          </cell>
        </row>
        <row r="56">
          <cell r="A56" t="str">
            <v>Hellas</v>
          </cell>
        </row>
        <row r="57">
          <cell r="A57" t="str">
            <v>Hviterussland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Irland</v>
          </cell>
        </row>
        <row r="62">
          <cell r="A62" t="str">
            <v>Island</v>
          </cell>
        </row>
        <row r="63">
          <cell r="A63" t="str">
            <v>Israel</v>
          </cell>
        </row>
        <row r="64">
          <cell r="A64" t="str">
            <v>Istanbul</v>
          </cell>
        </row>
        <row r="65">
          <cell r="A65" t="str">
            <v>Italia</v>
          </cell>
        </row>
        <row r="66">
          <cell r="A66" t="str">
            <v>Jamaica</v>
          </cell>
        </row>
        <row r="67">
          <cell r="A67" t="str">
            <v>Japan</v>
          </cell>
        </row>
        <row r="68">
          <cell r="A68" t="str">
            <v>Jordan</v>
          </cell>
        </row>
        <row r="69">
          <cell r="A69" t="str">
            <v>Kambodia</v>
          </cell>
        </row>
        <row r="70">
          <cell r="A70" t="str">
            <v>Kamerun</v>
          </cell>
        </row>
        <row r="71">
          <cell r="A71" t="str">
            <v>Kasakhstan</v>
          </cell>
        </row>
        <row r="72">
          <cell r="A72" t="str">
            <v>Kenya</v>
          </cell>
        </row>
        <row r="73">
          <cell r="A73" t="str">
            <v>Kina</v>
          </cell>
        </row>
        <row r="74">
          <cell r="A74" t="str">
            <v>Kina Hong Kong</v>
          </cell>
        </row>
        <row r="75">
          <cell r="A75" t="str">
            <v>Kina Shanghai</v>
          </cell>
        </row>
        <row r="76">
          <cell r="A76" t="str">
            <v>Kosovo</v>
          </cell>
        </row>
        <row r="77">
          <cell r="A77" t="str">
            <v>Kroatia</v>
          </cell>
        </row>
        <row r="78">
          <cell r="A78" t="str">
            <v>Kuwait</v>
          </cell>
        </row>
        <row r="79">
          <cell r="A79" t="str">
            <v>Kypros</v>
          </cell>
        </row>
        <row r="80">
          <cell r="A80" t="str">
            <v>København</v>
          </cell>
        </row>
        <row r="81">
          <cell r="A81" t="str">
            <v>Laos</v>
          </cell>
        </row>
        <row r="82">
          <cell r="A82" t="str">
            <v>Latvia</v>
          </cell>
        </row>
        <row r="83">
          <cell r="A83" t="str">
            <v>Lesotho</v>
          </cell>
        </row>
        <row r="84">
          <cell r="A84" t="str">
            <v>Libanon</v>
          </cell>
        </row>
        <row r="85">
          <cell r="A85" t="str">
            <v>Liberia</v>
          </cell>
        </row>
        <row r="86">
          <cell r="A86" t="str">
            <v>Libya</v>
          </cell>
        </row>
        <row r="87">
          <cell r="A87" t="str">
            <v>Liechtenstein</v>
          </cell>
        </row>
        <row r="88">
          <cell r="A88" t="str">
            <v>Litauen</v>
          </cell>
        </row>
        <row r="89">
          <cell r="A89" t="str">
            <v>Luxemburg</v>
          </cell>
        </row>
        <row r="90">
          <cell r="A90" t="str">
            <v>Madagaskar</v>
          </cell>
        </row>
        <row r="91">
          <cell r="A91" t="str">
            <v>Makedonia</v>
          </cell>
        </row>
        <row r="92">
          <cell r="A92" t="str">
            <v>Malawi</v>
          </cell>
        </row>
        <row r="93">
          <cell r="A93" t="str">
            <v>Malaysia</v>
          </cell>
        </row>
        <row r="94">
          <cell r="A94" t="str">
            <v>Maldivene</v>
          </cell>
        </row>
        <row r="95">
          <cell r="A95" t="str">
            <v>Mali</v>
          </cell>
        </row>
        <row r="96">
          <cell r="A96" t="str">
            <v>Malta</v>
          </cell>
        </row>
        <row r="97">
          <cell r="A97" t="str">
            <v>Marokko</v>
          </cell>
        </row>
        <row r="98">
          <cell r="A98" t="str">
            <v>Mauritius</v>
          </cell>
        </row>
        <row r="99">
          <cell r="A99" t="str">
            <v>Mexico</v>
          </cell>
        </row>
        <row r="100">
          <cell r="A100" t="str">
            <v>Milano</v>
          </cell>
        </row>
        <row r="101">
          <cell r="A101" t="str">
            <v>Mocambique</v>
          </cell>
        </row>
        <row r="102">
          <cell r="A102" t="str">
            <v>Moldova</v>
          </cell>
        </row>
        <row r="103">
          <cell r="A103" t="str">
            <v>Mombay</v>
          </cell>
        </row>
        <row r="104">
          <cell r="A104" t="str">
            <v>Monaco</v>
          </cell>
        </row>
        <row r="105">
          <cell r="A105" t="str">
            <v>Mongolia</v>
          </cell>
        </row>
        <row r="106">
          <cell r="A106" t="str">
            <v>Montenegro</v>
          </cell>
        </row>
        <row r="107">
          <cell r="A107" t="str">
            <v>Namibia</v>
          </cell>
        </row>
        <row r="108">
          <cell r="A108" t="str">
            <v>Nederland</v>
          </cell>
        </row>
        <row r="109">
          <cell r="A109" t="str">
            <v>Nederland Amsterdam</v>
          </cell>
        </row>
        <row r="110">
          <cell r="A110" t="str">
            <v>Nederland den Haag</v>
          </cell>
        </row>
        <row r="111">
          <cell r="A111" t="str">
            <v>Nederlandske antiller</v>
          </cell>
        </row>
        <row r="112">
          <cell r="A112" t="str">
            <v>Nepal</v>
          </cell>
        </row>
        <row r="113">
          <cell r="A113" t="str">
            <v>New Zealand</v>
          </cell>
        </row>
        <row r="114">
          <cell r="A114" t="str">
            <v>Nicaragua</v>
          </cell>
        </row>
        <row r="115">
          <cell r="A115" t="str">
            <v>Nigeria</v>
          </cell>
        </row>
        <row r="116">
          <cell r="A116" t="str">
            <v>Oman</v>
          </cell>
        </row>
        <row r="117">
          <cell r="A117" t="str">
            <v>Osaka</v>
          </cell>
        </row>
        <row r="118">
          <cell r="A118" t="str">
            <v>Pakistan</v>
          </cell>
        </row>
        <row r="119">
          <cell r="A119" t="str">
            <v>Palestinske områder</v>
          </cell>
        </row>
        <row r="120">
          <cell r="A120" t="str">
            <v>Panama</v>
          </cell>
        </row>
        <row r="121">
          <cell r="A121" t="str">
            <v>Papua - Ny Guinea</v>
          </cell>
        </row>
        <row r="122">
          <cell r="A122" t="str">
            <v>Paraguay</v>
          </cell>
        </row>
        <row r="123">
          <cell r="A123" t="str">
            <v>Peru</v>
          </cell>
        </row>
        <row r="124">
          <cell r="A124" t="str">
            <v>Polen</v>
          </cell>
        </row>
        <row r="125">
          <cell r="A125" t="str">
            <v>Portugal</v>
          </cell>
        </row>
        <row r="126">
          <cell r="A126" t="str">
            <v>Puerto Rico</v>
          </cell>
        </row>
        <row r="127">
          <cell r="A127" t="str">
            <v>Qatar</v>
          </cell>
        </row>
        <row r="128">
          <cell r="A128" t="str">
            <v>Roma</v>
          </cell>
        </row>
        <row r="129">
          <cell r="A129" t="str">
            <v>Romania</v>
          </cell>
        </row>
        <row r="130">
          <cell r="A130" t="str">
            <v>Russland</v>
          </cell>
        </row>
        <row r="131">
          <cell r="A131" t="str">
            <v>Russland Moskva</v>
          </cell>
        </row>
        <row r="132">
          <cell r="A132" t="str">
            <v>Russland St. Petersburg</v>
          </cell>
        </row>
        <row r="133">
          <cell r="A133" t="str">
            <v>Saudi-Arabia</v>
          </cell>
        </row>
        <row r="134">
          <cell r="A134" t="str">
            <v>Senegal</v>
          </cell>
        </row>
        <row r="135">
          <cell r="A135" t="str">
            <v>Seoul</v>
          </cell>
        </row>
        <row r="136">
          <cell r="A136" t="str">
            <v>Serbia</v>
          </cell>
        </row>
        <row r="137">
          <cell r="A137" t="str">
            <v>Seychellene</v>
          </cell>
        </row>
        <row r="138">
          <cell r="A138" t="str">
            <v>Singapore</v>
          </cell>
        </row>
        <row r="139">
          <cell r="A139" t="str">
            <v>Slovakia</v>
          </cell>
        </row>
        <row r="140">
          <cell r="A140" t="str">
            <v>Slovenia</v>
          </cell>
        </row>
        <row r="141">
          <cell r="A141" t="str">
            <v>Spania</v>
          </cell>
        </row>
        <row r="142">
          <cell r="A142" t="str">
            <v>Spania Barcelona</v>
          </cell>
        </row>
        <row r="143">
          <cell r="A143" t="str">
            <v>Spania Madrid</v>
          </cell>
        </row>
        <row r="144">
          <cell r="A144" t="str">
            <v>Sri Lanka</v>
          </cell>
        </row>
        <row r="145">
          <cell r="A145" t="str">
            <v>St. Kitts Nevis</v>
          </cell>
        </row>
        <row r="146">
          <cell r="A146" t="str">
            <v>St. Lucia</v>
          </cell>
        </row>
        <row r="147">
          <cell r="A147" t="str">
            <v>St. Vincent</v>
          </cell>
        </row>
        <row r="148">
          <cell r="A148" t="str">
            <v>Storbritannia</v>
          </cell>
        </row>
        <row r="149">
          <cell r="A149" t="str">
            <v>Storbritannia London</v>
          </cell>
        </row>
        <row r="150">
          <cell r="A150" t="str">
            <v>Sudan</v>
          </cell>
        </row>
        <row r="151">
          <cell r="A151" t="str">
            <v>Surinam</v>
          </cell>
        </row>
        <row r="152">
          <cell r="A152" t="str">
            <v>Sveits</v>
          </cell>
        </row>
        <row r="153">
          <cell r="A153" t="str">
            <v>Sveits Geneve</v>
          </cell>
        </row>
        <row r="154">
          <cell r="A154" t="str">
            <v>Sveits Zürich</v>
          </cell>
        </row>
        <row r="155">
          <cell r="A155" t="str">
            <v>Sverige</v>
          </cell>
        </row>
        <row r="156">
          <cell r="A156" t="str">
            <v>Swaziland</v>
          </cell>
        </row>
        <row r="157">
          <cell r="A157" t="str">
            <v>Syria</v>
          </cell>
        </row>
        <row r="158">
          <cell r="A158" t="str">
            <v>Sør-Afrika Cape Town</v>
          </cell>
        </row>
        <row r="159">
          <cell r="A159" t="str">
            <v>Sør-Afrika Johannesburg</v>
          </cell>
        </row>
        <row r="160">
          <cell r="A160" t="str">
            <v>Sør-Afrika-republikken</v>
          </cell>
        </row>
        <row r="161">
          <cell r="A161" t="str">
            <v>Sør-Korea</v>
          </cell>
        </row>
        <row r="162">
          <cell r="A162" t="str">
            <v>Taiwan</v>
          </cell>
        </row>
        <row r="163">
          <cell r="A163" t="str">
            <v>Tanzania</v>
          </cell>
        </row>
        <row r="164">
          <cell r="A164" t="str">
            <v>Thailand</v>
          </cell>
        </row>
        <row r="165">
          <cell r="A165" t="str">
            <v>Togo</v>
          </cell>
        </row>
        <row r="166">
          <cell r="A166" t="str">
            <v>Tokyo</v>
          </cell>
        </row>
        <row r="167">
          <cell r="A167" t="str">
            <v>Trinidad og Tobago</v>
          </cell>
        </row>
        <row r="168">
          <cell r="A168" t="str">
            <v>Tsjekkiske republikk</v>
          </cell>
        </row>
        <row r="169">
          <cell r="A169" t="str">
            <v>Tunisia</v>
          </cell>
        </row>
        <row r="170">
          <cell r="A170" t="str">
            <v>Tyrkia</v>
          </cell>
        </row>
        <row r="171">
          <cell r="A171" t="str">
            <v>Tyskland</v>
          </cell>
        </row>
        <row r="172">
          <cell r="A172" t="str">
            <v>Uganda</v>
          </cell>
        </row>
        <row r="173">
          <cell r="A173" t="str">
            <v>Ukraina</v>
          </cell>
        </row>
        <row r="174">
          <cell r="A174" t="str">
            <v>Ungarn</v>
          </cell>
        </row>
        <row r="175">
          <cell r="A175" t="str">
            <v>Uruguay</v>
          </cell>
        </row>
        <row r="176">
          <cell r="A176" t="str">
            <v>USA</v>
          </cell>
        </row>
        <row r="177">
          <cell r="A177" t="str">
            <v>USA New York by</v>
          </cell>
        </row>
        <row r="178">
          <cell r="A178" t="str">
            <v>USA Washington D.C</v>
          </cell>
        </row>
        <row r="179">
          <cell r="A179" t="str">
            <v>Venezia</v>
          </cell>
        </row>
        <row r="180">
          <cell r="A180" t="str">
            <v>Venezuela</v>
          </cell>
        </row>
        <row r="181">
          <cell r="A181" t="str">
            <v>Vietnam</v>
          </cell>
        </row>
        <row r="182">
          <cell r="A182" t="str">
            <v>Wien</v>
          </cell>
        </row>
        <row r="183">
          <cell r="A183" t="str">
            <v>Yemen</v>
          </cell>
        </row>
        <row r="184">
          <cell r="A184" t="str">
            <v>Zambia</v>
          </cell>
        </row>
        <row r="185">
          <cell r="A185" t="str">
            <v>Zimbabwe</v>
          </cell>
        </row>
        <row r="186">
          <cell r="A186" t="str">
            <v>Østerrike</v>
          </cell>
        </row>
        <row r="187">
          <cell r="A187" t="str">
            <v>Øst-Timor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DT4605"/>
  <sheetViews>
    <sheetView tabSelected="1" zoomScaleNormal="100" workbookViewId="0">
      <selection activeCell="A3" sqref="A3:BQ3"/>
    </sheetView>
  </sheetViews>
  <sheetFormatPr baseColWidth="10" defaultRowHeight="12.75" x14ac:dyDescent="0.2"/>
  <cols>
    <col min="1" max="1" width="2.140625" customWidth="1"/>
    <col min="2" max="4" width="1.42578125" customWidth="1"/>
    <col min="5" max="5" width="1.7109375" customWidth="1"/>
    <col min="6" max="69" width="1.42578125" customWidth="1"/>
    <col min="70" max="82" width="12.140625" style="38" customWidth="1"/>
    <col min="83" max="85" width="12.42578125" style="38" customWidth="1"/>
    <col min="86" max="86" width="23" style="40" customWidth="1"/>
    <col min="87" max="87" width="23.7109375" style="40" bestFit="1" customWidth="1"/>
    <col min="88" max="89" width="12.140625" style="40" customWidth="1"/>
    <col min="90" max="90" width="30.85546875" style="40" customWidth="1"/>
    <col min="91" max="91" width="18.85546875" style="40" bestFit="1" customWidth="1"/>
    <col min="92" max="92" width="9.28515625" style="40" bestFit="1" customWidth="1"/>
    <col min="93" max="93" width="22.28515625" style="40" bestFit="1" customWidth="1"/>
    <col min="94" max="94" width="18.85546875" style="40" bestFit="1" customWidth="1"/>
    <col min="95" max="95" width="12.28515625" style="40" bestFit="1" customWidth="1"/>
    <col min="96" max="96" width="25.5703125" style="40" bestFit="1" customWidth="1"/>
    <col min="97" max="97" width="18.85546875" style="40" bestFit="1" customWidth="1"/>
    <col min="98" max="98" width="12" style="40" customWidth="1"/>
    <col min="99" max="99" width="12.140625" style="40" customWidth="1"/>
    <col min="100" max="101" width="11.42578125" style="40"/>
    <col min="102" max="102" width="19.7109375" style="40" bestFit="1" customWidth="1"/>
    <col min="103" max="103" width="18.85546875" style="40" bestFit="1" customWidth="1"/>
    <col min="104" max="104" width="12.28515625" style="40" bestFit="1" customWidth="1"/>
    <col min="105" max="105" width="11.42578125" style="40"/>
    <col min="106" max="109" width="11.42578125" style="41"/>
    <col min="110" max="110" width="45.140625" style="41" bestFit="1" customWidth="1"/>
    <col min="111" max="111" width="7.7109375" style="41" bestFit="1" customWidth="1"/>
    <col min="112" max="112" width="6.42578125" style="41" bestFit="1" customWidth="1"/>
    <col min="113" max="113" width="6.28515625" style="41" customWidth="1"/>
    <col min="114" max="114" width="7.28515625" style="41" bestFit="1" customWidth="1"/>
    <col min="115" max="115" width="8.85546875" style="41" customWidth="1"/>
    <col min="116" max="116" width="3" style="41" bestFit="1" customWidth="1"/>
    <col min="117" max="117" width="11.42578125" style="41"/>
    <col min="118" max="118" width="7.7109375" style="41" bestFit="1" customWidth="1"/>
    <col min="119" max="119" width="6.28515625" style="41" bestFit="1" customWidth="1"/>
    <col min="120" max="120" width="6.28515625" style="41" customWidth="1"/>
    <col min="121" max="121" width="7.28515625" style="41" bestFit="1" customWidth="1"/>
    <col min="122" max="122" width="8.7109375" style="41" customWidth="1"/>
    <col min="123" max="123" width="3" style="41" bestFit="1" customWidth="1"/>
    <col min="124" max="124" width="11.42578125" style="41"/>
  </cols>
  <sheetData>
    <row r="1" spans="1:124" ht="18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26" t="s">
        <v>1140</v>
      </c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9"/>
    </row>
    <row r="2" spans="1:124" ht="15" x14ac:dyDescent="0.2">
      <c r="A2" s="137" t="s">
        <v>7267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9"/>
    </row>
    <row r="3" spans="1:124" ht="2.25" customHeight="1" thickBot="1" x14ac:dyDescent="0.2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2"/>
      <c r="AT3" s="452"/>
      <c r="AU3" s="452"/>
      <c r="AV3" s="452"/>
      <c r="AW3" s="452"/>
      <c r="AX3" s="452"/>
      <c r="AY3" s="452"/>
      <c r="AZ3" s="452"/>
      <c r="BA3" s="452"/>
      <c r="BB3" s="452"/>
      <c r="BC3" s="452"/>
      <c r="BD3" s="452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9"/>
    </row>
    <row r="4" spans="1:124" s="5" customFormat="1" ht="12" customHeight="1" x14ac:dyDescent="0.25">
      <c r="A4" s="200" t="s">
        <v>6366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2"/>
      <c r="T4" s="195" t="s">
        <v>6374</v>
      </c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 t="s">
        <v>4109</v>
      </c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87" t="s">
        <v>1137</v>
      </c>
      <c r="BG4" s="187"/>
      <c r="BH4" s="187"/>
      <c r="BI4" s="187"/>
      <c r="BJ4" s="187"/>
      <c r="BK4" s="187"/>
      <c r="BL4" s="187" t="s">
        <v>1139</v>
      </c>
      <c r="BM4" s="187"/>
      <c r="BN4" s="187"/>
      <c r="BO4" s="187"/>
      <c r="BP4" s="187"/>
      <c r="BQ4" s="188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9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</row>
    <row r="5" spans="1:124" s="8" customFormat="1" ht="15.95" customHeight="1" thickBot="1" x14ac:dyDescent="0.25">
      <c r="A5" s="468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192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4"/>
      <c r="AS5" s="192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4"/>
      <c r="BF5" s="469"/>
      <c r="BG5" s="470"/>
      <c r="BH5" s="470"/>
      <c r="BI5" s="470"/>
      <c r="BJ5" s="470"/>
      <c r="BK5" s="471"/>
      <c r="BL5" s="189"/>
      <c r="BM5" s="190"/>
      <c r="BN5" s="190"/>
      <c r="BO5" s="190"/>
      <c r="BP5" s="190"/>
      <c r="BQ5" s="191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9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</row>
    <row r="6" spans="1:124" s="5" customFormat="1" ht="12" customHeight="1" x14ac:dyDescent="0.25">
      <c r="A6" s="196" t="s">
        <v>1122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 t="s">
        <v>1124</v>
      </c>
      <c r="AT6" s="113"/>
      <c r="AU6" s="113"/>
      <c r="AV6" s="113"/>
      <c r="AW6" s="113"/>
      <c r="AX6" s="113"/>
      <c r="AY6" s="113" t="s">
        <v>1123</v>
      </c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4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9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</row>
    <row r="7" spans="1:124" s="7" customFormat="1" ht="15.95" customHeight="1" thickBot="1" x14ac:dyDescent="0.25">
      <c r="A7" s="472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215"/>
      <c r="AT7" s="215"/>
      <c r="AU7" s="215"/>
      <c r="AV7" s="215"/>
      <c r="AW7" s="215"/>
      <c r="AX7" s="215"/>
      <c r="AY7" s="212" t="str">
        <f>IF(ISERROR(VLOOKUP($AS$7,$DA$20:$DE$4605,2,FALSE)),"",VLOOKUP($AS$7,$DA$20:$DE$4605,2,FALSE))</f>
        <v/>
      </c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9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</row>
    <row r="8" spans="1:124" s="5" customFormat="1" ht="12" customHeight="1" x14ac:dyDescent="0.25">
      <c r="A8" s="196" t="s">
        <v>1125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 t="s">
        <v>969</v>
      </c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 t="s">
        <v>1126</v>
      </c>
      <c r="AT8" s="113"/>
      <c r="AU8" s="113"/>
      <c r="AV8" s="113"/>
      <c r="AW8" s="113"/>
      <c r="AX8" s="113"/>
      <c r="AY8" s="113" t="s">
        <v>991</v>
      </c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4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9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</row>
    <row r="9" spans="1:124" s="2" customFormat="1" ht="15" customHeight="1" thickBot="1" x14ac:dyDescent="0.3">
      <c r="A9" s="211" t="str">
        <f>IF(ISERROR(VLOOKUP($AS$7,$DA$20:$DE$4605,2,FALSE)),"",VLOOKUP($AS$7,$DA$20:$DE$4605,3,FALSE))</f>
        <v/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 t="str">
        <f>IF(ISERROR(VLOOKUP($AS$7,$DA$20:$DE$4605,2,FALSE)),"",VLOOKUP($AS$7,$DA$20:$DE$4605,4,FALSE))</f>
        <v/>
      </c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445"/>
      <c r="AT9" s="446"/>
      <c r="AU9" s="446"/>
      <c r="AV9" s="446"/>
      <c r="AW9" s="446"/>
      <c r="AX9" s="447"/>
      <c r="AY9" s="448"/>
      <c r="AZ9" s="449"/>
      <c r="BA9" s="449"/>
      <c r="BB9" s="449"/>
      <c r="BC9" s="449"/>
      <c r="BD9" s="449"/>
      <c r="BE9" s="449"/>
      <c r="BF9" s="449"/>
      <c r="BG9" s="449"/>
      <c r="BH9" s="449"/>
      <c r="BI9" s="449"/>
      <c r="BJ9" s="449"/>
      <c r="BK9" s="449"/>
      <c r="BL9" s="449"/>
      <c r="BM9" s="449"/>
      <c r="BN9" s="449"/>
      <c r="BO9" s="449"/>
      <c r="BP9" s="449"/>
      <c r="BQ9" s="450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9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</row>
    <row r="10" spans="1:124" s="2" customFormat="1" ht="16.5" customHeight="1" x14ac:dyDescent="0.25">
      <c r="A10" s="200" t="s">
        <v>6153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2"/>
      <c r="AI10" s="203" t="s">
        <v>6154</v>
      </c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4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9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</row>
    <row r="11" spans="1:124" s="5" customFormat="1" ht="13.5" x14ac:dyDescent="0.25">
      <c r="A11" s="209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10"/>
      <c r="AI11" s="206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8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9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</row>
    <row r="12" spans="1:124" s="2" customFormat="1" ht="15.95" customHeight="1" thickBot="1" x14ac:dyDescent="0.3">
      <c r="A12" s="214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4"/>
      <c r="AI12" s="192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205"/>
      <c r="BR12" s="79"/>
      <c r="BS12" s="79"/>
      <c r="BT12" s="79"/>
      <c r="BU12" s="79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9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</row>
    <row r="13" spans="1:124" s="5" customFormat="1" ht="12" customHeight="1" x14ac:dyDescent="0.25">
      <c r="A13" s="219" t="s">
        <v>1127</v>
      </c>
      <c r="B13" s="220"/>
      <c r="C13" s="220"/>
      <c r="D13" s="220"/>
      <c r="E13" s="220"/>
      <c r="F13" s="220"/>
      <c r="G13" s="220"/>
      <c r="H13" s="221"/>
      <c r="I13" s="228" t="s">
        <v>6164</v>
      </c>
      <c r="J13" s="220"/>
      <c r="K13" s="220"/>
      <c r="L13" s="220"/>
      <c r="M13" s="220"/>
      <c r="N13" s="220"/>
      <c r="O13" s="220"/>
      <c r="P13" s="221"/>
      <c r="Q13" s="222" t="s">
        <v>1130</v>
      </c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2" t="s">
        <v>1129</v>
      </c>
      <c r="AT13" s="223"/>
      <c r="AU13" s="223"/>
      <c r="AV13" s="223"/>
      <c r="AW13" s="223"/>
      <c r="AX13" s="223"/>
      <c r="AY13" s="223"/>
      <c r="AZ13" s="223"/>
      <c r="BA13" s="223"/>
      <c r="BB13" s="223"/>
      <c r="BC13" s="224"/>
      <c r="BD13" s="290" t="s">
        <v>1138</v>
      </c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5"/>
      <c r="BR13" s="80"/>
      <c r="BS13" s="81"/>
      <c r="BT13" s="79"/>
      <c r="BU13" s="79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9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</row>
    <row r="14" spans="1:124" s="5" customFormat="1" ht="12" customHeight="1" x14ac:dyDescent="0.25">
      <c r="A14" s="197" t="s">
        <v>1128</v>
      </c>
      <c r="B14" s="198"/>
      <c r="C14" s="198"/>
      <c r="D14" s="198"/>
      <c r="E14" s="199"/>
      <c r="F14" s="213" t="s">
        <v>1131</v>
      </c>
      <c r="G14" s="198"/>
      <c r="H14" s="199"/>
      <c r="I14" s="213" t="s">
        <v>1128</v>
      </c>
      <c r="J14" s="198"/>
      <c r="K14" s="198"/>
      <c r="L14" s="198"/>
      <c r="M14" s="199"/>
      <c r="N14" s="213" t="s">
        <v>1131</v>
      </c>
      <c r="O14" s="198"/>
      <c r="P14" s="199"/>
      <c r="Q14" s="225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5"/>
      <c r="AT14" s="226"/>
      <c r="AU14" s="226"/>
      <c r="AV14" s="226"/>
      <c r="AW14" s="226"/>
      <c r="AX14" s="226"/>
      <c r="AY14" s="226"/>
      <c r="AZ14" s="226"/>
      <c r="BA14" s="226"/>
      <c r="BB14" s="226"/>
      <c r="BC14" s="227"/>
      <c r="BD14" s="456"/>
      <c r="BE14" s="457"/>
      <c r="BF14" s="457"/>
      <c r="BG14" s="457"/>
      <c r="BH14" s="457"/>
      <c r="BI14" s="457"/>
      <c r="BJ14" s="457"/>
      <c r="BK14" s="457"/>
      <c r="BL14" s="457"/>
      <c r="BM14" s="457"/>
      <c r="BN14" s="457"/>
      <c r="BO14" s="457"/>
      <c r="BP14" s="457"/>
      <c r="BQ14" s="458"/>
      <c r="BR14" s="80" t="b">
        <f>ISERROR(OR(YEAR(Avreisedato),MONTH(Avreisedato),DAY(Avreisedato),YEAR(HjemkomstDato),MONTH(HjemkomstDato),DAY(HjemkomstDato)))</f>
        <v>0</v>
      </c>
      <c r="BS14" s="80" t="b">
        <f>ISERROR(OR(HOUR(AvreiseTid),MINUTE(AvreiseTid),HOUR(HjemkomstTid),MINUTE(HjemkomstTid)))</f>
        <v>0</v>
      </c>
      <c r="BT14" s="79"/>
      <c r="BU14" s="79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9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2"/>
      <c r="DC14" s="42"/>
      <c r="DD14" s="42"/>
      <c r="DE14" s="42"/>
      <c r="DF14" s="42"/>
      <c r="DG14" s="42"/>
      <c r="DH14" s="74" t="str">
        <f>MID(A5,1,1)</f>
        <v/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</row>
    <row r="15" spans="1:124" s="1" customFormat="1" ht="15.95" customHeight="1" thickBot="1" x14ac:dyDescent="0.3">
      <c r="A15" s="115"/>
      <c r="B15" s="116"/>
      <c r="C15" s="116"/>
      <c r="D15" s="116"/>
      <c r="E15" s="117"/>
      <c r="F15" s="124"/>
      <c r="G15" s="125"/>
      <c r="H15" s="126"/>
      <c r="I15" s="127"/>
      <c r="J15" s="116"/>
      <c r="K15" s="116"/>
      <c r="L15" s="116"/>
      <c r="M15" s="117"/>
      <c r="N15" s="124"/>
      <c r="O15" s="125"/>
      <c r="P15" s="126"/>
      <c r="Q15" s="99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232"/>
      <c r="AS15" s="99"/>
      <c r="AT15" s="100"/>
      <c r="AU15" s="100"/>
      <c r="AV15" s="100"/>
      <c r="AW15" s="100"/>
      <c r="AX15" s="100"/>
      <c r="AY15" s="100"/>
      <c r="AZ15" s="100"/>
      <c r="BA15" s="100"/>
      <c r="BB15" s="100"/>
      <c r="BC15" s="232"/>
      <c r="BD15" s="99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1"/>
      <c r="BR15" s="78" t="str">
        <f>IF(AND(BR14,BS14),"Feil i både dato- og klokkeslett-formater",IF(BR14,"Feil i dato-format",IF(BS14,"Feil i klokkeslett-format.","")))</f>
        <v/>
      </c>
      <c r="BS15" s="82"/>
      <c r="BT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9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</row>
    <row r="16" spans="1:124" s="3" customFormat="1" ht="6" customHeight="1" thickBot="1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9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</row>
    <row r="17" spans="1:124" s="4" customFormat="1" ht="13.5" customHeight="1" thickBot="1" x14ac:dyDescent="0.25">
      <c r="A17" s="128" t="s">
        <v>6159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30"/>
      <c r="Z17" s="94" t="s">
        <v>971</v>
      </c>
      <c r="AA17" s="94"/>
      <c r="AB17" s="94"/>
      <c r="AC17" s="94"/>
      <c r="AD17" s="95"/>
      <c r="AE17" s="93" t="s">
        <v>966</v>
      </c>
      <c r="AF17" s="94"/>
      <c r="AG17" s="94"/>
      <c r="AH17" s="94"/>
      <c r="AI17" s="94"/>
      <c r="AJ17" s="94"/>
      <c r="AK17" s="95"/>
      <c r="AL17" s="93" t="s">
        <v>968</v>
      </c>
      <c r="AM17" s="94"/>
      <c r="AN17" s="94"/>
      <c r="AO17" s="94"/>
      <c r="AP17" s="94"/>
      <c r="AQ17" s="94"/>
      <c r="AR17" s="94"/>
      <c r="AS17" s="95"/>
      <c r="AT17" s="139" t="s">
        <v>6371</v>
      </c>
      <c r="AU17" s="140"/>
      <c r="AV17" s="140"/>
      <c r="AW17" s="141"/>
      <c r="AX17" s="229" t="s">
        <v>1136</v>
      </c>
      <c r="AY17" s="230"/>
      <c r="AZ17" s="230"/>
      <c r="BA17" s="230"/>
      <c r="BB17" s="230"/>
      <c r="BC17" s="230"/>
      <c r="BD17" s="229" t="s">
        <v>1137</v>
      </c>
      <c r="BE17" s="230"/>
      <c r="BF17" s="230"/>
      <c r="BG17" s="230"/>
      <c r="BH17" s="230"/>
      <c r="BI17" s="230"/>
      <c r="BJ17" s="233"/>
      <c r="BK17" s="229" t="s">
        <v>1139</v>
      </c>
      <c r="BL17" s="230"/>
      <c r="BM17" s="230"/>
      <c r="BN17" s="230"/>
      <c r="BO17" s="230"/>
      <c r="BP17" s="230"/>
      <c r="BQ17" s="231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9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8"/>
      <c r="DC17" s="48"/>
      <c r="DD17" s="48"/>
      <c r="DE17" s="48"/>
      <c r="DF17" s="48"/>
      <c r="DG17" s="474" t="s">
        <v>1117</v>
      </c>
      <c r="DH17" s="475"/>
      <c r="DI17" s="475"/>
      <c r="DJ17" s="475"/>
      <c r="DK17" s="475"/>
      <c r="DL17" s="475"/>
      <c r="DM17" s="476"/>
      <c r="DN17" s="474" t="s">
        <v>1118</v>
      </c>
      <c r="DO17" s="475"/>
      <c r="DP17" s="475"/>
      <c r="DQ17" s="475"/>
      <c r="DR17" s="475"/>
      <c r="DS17" s="475"/>
      <c r="DT17" s="476"/>
    </row>
    <row r="18" spans="1:124" s="5" customFormat="1" ht="15.95" customHeight="1" x14ac:dyDescent="0.25">
      <c r="A18" s="234">
        <v>1</v>
      </c>
      <c r="B18" s="237" t="s">
        <v>970</v>
      </c>
      <c r="C18" s="238"/>
      <c r="D18" s="238"/>
      <c r="E18" s="238"/>
      <c r="F18" s="239"/>
      <c r="G18" s="151" t="s">
        <v>7262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3"/>
      <c r="Z18" s="145"/>
      <c r="AA18" s="146"/>
      <c r="AB18" s="146"/>
      <c r="AC18" s="146"/>
      <c r="AD18" s="147"/>
      <c r="AE18" s="131">
        <v>4.9000000000000004</v>
      </c>
      <c r="AF18" s="132"/>
      <c r="AG18" s="132"/>
      <c r="AH18" s="132"/>
      <c r="AI18" s="132"/>
      <c r="AJ18" s="132"/>
      <c r="AK18" s="133"/>
      <c r="AL18" s="148" t="str">
        <f t="shared" ref="AL18:AL26" si="0">IF((Z18*AE18)=0,"",(Z18*AE18))</f>
        <v/>
      </c>
      <c r="AM18" s="149"/>
      <c r="AN18" s="149"/>
      <c r="AO18" s="149"/>
      <c r="AP18" s="149"/>
      <c r="AQ18" s="149"/>
      <c r="AR18" s="149"/>
      <c r="AS18" s="150"/>
      <c r="AT18" s="514">
        <v>1200</v>
      </c>
      <c r="AU18" s="514"/>
      <c r="AV18" s="514"/>
      <c r="AW18" s="514"/>
      <c r="AX18" s="374" t="s">
        <v>1276</v>
      </c>
      <c r="AY18" s="375"/>
      <c r="AZ18" s="375"/>
      <c r="BA18" s="375"/>
      <c r="BB18" s="375"/>
      <c r="BC18" s="376"/>
      <c r="BD18" s="421"/>
      <c r="BE18" s="422"/>
      <c r="BF18" s="422"/>
      <c r="BG18" s="422"/>
      <c r="BH18" s="422"/>
      <c r="BI18" s="422"/>
      <c r="BJ18" s="423"/>
      <c r="BK18" s="409" t="s">
        <v>1134</v>
      </c>
      <c r="BL18" s="410"/>
      <c r="BM18" s="410"/>
      <c r="BN18" s="410"/>
      <c r="BO18" s="410"/>
      <c r="BP18" s="410"/>
      <c r="BQ18" s="411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9"/>
      <c r="CI18" s="40"/>
      <c r="CJ18" s="40"/>
      <c r="CK18" s="40"/>
      <c r="CL18" s="77" t="s">
        <v>5673</v>
      </c>
      <c r="CM18" s="41"/>
      <c r="CN18" s="76" t="s">
        <v>1110</v>
      </c>
      <c r="CO18" s="40"/>
      <c r="CP18" s="40"/>
      <c r="CQ18" s="66" t="s">
        <v>5674</v>
      </c>
      <c r="CR18" s="40"/>
      <c r="CS18" s="40"/>
      <c r="CT18" s="66" t="s">
        <v>963</v>
      </c>
      <c r="CU18" s="40"/>
      <c r="CV18" s="40"/>
      <c r="CW18" s="66" t="s">
        <v>962</v>
      </c>
      <c r="CX18" s="40"/>
      <c r="CY18" s="40"/>
      <c r="CZ18" s="66" t="s">
        <v>961</v>
      </c>
      <c r="DA18" s="40"/>
      <c r="DB18" s="42"/>
      <c r="DC18" s="42"/>
      <c r="DD18" s="42"/>
      <c r="DE18" s="42"/>
      <c r="DF18" s="42"/>
      <c r="DG18" s="42"/>
      <c r="DH18" s="42" t="s">
        <v>1111</v>
      </c>
      <c r="DI18" s="42" t="s">
        <v>958</v>
      </c>
      <c r="DJ18" s="42" t="s">
        <v>1114</v>
      </c>
      <c r="DK18" s="42" t="s">
        <v>1113</v>
      </c>
      <c r="DL18" s="42"/>
      <c r="DM18" s="42"/>
      <c r="DN18" s="42"/>
      <c r="DO18" s="42" t="s">
        <v>1111</v>
      </c>
      <c r="DP18" s="42" t="s">
        <v>958</v>
      </c>
      <c r="DQ18" s="42" t="s">
        <v>1114</v>
      </c>
      <c r="DR18" s="42" t="s">
        <v>1113</v>
      </c>
      <c r="DS18" s="42"/>
      <c r="DT18" s="42"/>
    </row>
    <row r="19" spans="1:124" ht="15.95" customHeight="1" x14ac:dyDescent="0.25">
      <c r="A19" s="235"/>
      <c r="B19" s="240"/>
      <c r="C19" s="241"/>
      <c r="D19" s="241"/>
      <c r="E19" s="241"/>
      <c r="F19" s="242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4"/>
      <c r="Z19" s="246"/>
      <c r="AA19" s="247"/>
      <c r="AB19" s="247"/>
      <c r="AC19" s="247"/>
      <c r="AD19" s="248"/>
      <c r="AE19" s="96"/>
      <c r="AF19" s="97"/>
      <c r="AG19" s="97"/>
      <c r="AH19" s="97"/>
      <c r="AI19" s="97"/>
      <c r="AJ19" s="97"/>
      <c r="AK19" s="98"/>
      <c r="AL19" s="249" t="str">
        <f>IF((Z19*AE19)=0,"",(Z19*AE19))</f>
        <v/>
      </c>
      <c r="AM19" s="250"/>
      <c r="AN19" s="250"/>
      <c r="AO19" s="250"/>
      <c r="AP19" s="250"/>
      <c r="AQ19" s="250"/>
      <c r="AR19" s="250"/>
      <c r="AS19" s="251"/>
      <c r="AT19" s="281">
        <v>1201</v>
      </c>
      <c r="AU19" s="282"/>
      <c r="AV19" s="282"/>
      <c r="AW19" s="283"/>
      <c r="AX19" s="107" t="s">
        <v>1276</v>
      </c>
      <c r="AY19" s="108"/>
      <c r="AZ19" s="108"/>
      <c r="BA19" s="108"/>
      <c r="BB19" s="108"/>
      <c r="BC19" s="109"/>
      <c r="BD19" s="381"/>
      <c r="BE19" s="382"/>
      <c r="BF19" s="382"/>
      <c r="BG19" s="382"/>
      <c r="BH19" s="382"/>
      <c r="BI19" s="382"/>
      <c r="BJ19" s="383"/>
      <c r="BK19" s="378"/>
      <c r="BL19" s="379"/>
      <c r="BM19" s="379"/>
      <c r="BN19" s="379"/>
      <c r="BO19" s="379"/>
      <c r="BP19" s="379"/>
      <c r="BQ19" s="380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9"/>
      <c r="CI19" s="49" t="s">
        <v>6141</v>
      </c>
      <c r="CJ19" s="40">
        <v>0</v>
      </c>
      <c r="CK19" s="40">
        <f>ROWS(CL19:CL58)-1</f>
        <v>39</v>
      </c>
      <c r="CL19" s="50" t="s">
        <v>6136</v>
      </c>
      <c r="CM19" s="51" t="s">
        <v>5955</v>
      </c>
      <c r="CN19" s="52" t="s">
        <v>5956</v>
      </c>
      <c r="CO19" s="53" t="s">
        <v>6137</v>
      </c>
      <c r="CP19" s="53" t="s">
        <v>5955</v>
      </c>
      <c r="CQ19" s="52" t="s">
        <v>5956</v>
      </c>
      <c r="CR19" s="53" t="s">
        <v>6138</v>
      </c>
      <c r="CS19" s="53" t="s">
        <v>5955</v>
      </c>
      <c r="CT19" s="52" t="s">
        <v>5956</v>
      </c>
      <c r="CU19" s="53" t="s">
        <v>6139</v>
      </c>
      <c r="CV19" s="53" t="s">
        <v>5955</v>
      </c>
      <c r="CW19" s="52" t="s">
        <v>5956</v>
      </c>
      <c r="CX19" s="53" t="s">
        <v>6140</v>
      </c>
      <c r="CY19" s="53" t="s">
        <v>5955</v>
      </c>
      <c r="CZ19" s="52" t="s">
        <v>5956</v>
      </c>
      <c r="DA19" s="54" t="s">
        <v>6375</v>
      </c>
      <c r="DB19" s="54" t="s">
        <v>1123</v>
      </c>
      <c r="DC19" s="54" t="s">
        <v>6377</v>
      </c>
      <c r="DD19" s="54" t="s">
        <v>6376</v>
      </c>
      <c r="DF19" s="55" t="s">
        <v>6378</v>
      </c>
      <c r="DG19" s="39" t="s">
        <v>1112</v>
      </c>
      <c r="DH19" s="39" t="s">
        <v>6372</v>
      </c>
      <c r="DI19" s="39" t="s">
        <v>959</v>
      </c>
      <c r="DJ19" s="39" t="s">
        <v>1115</v>
      </c>
      <c r="DK19" s="39" t="s">
        <v>1134</v>
      </c>
      <c r="DL19" s="39"/>
      <c r="DM19" s="39"/>
      <c r="DN19" s="39" t="s">
        <v>1112</v>
      </c>
      <c r="DO19" s="39" t="s">
        <v>6372</v>
      </c>
      <c r="DP19" s="39" t="s">
        <v>959</v>
      </c>
      <c r="DQ19" s="39" t="s">
        <v>1115</v>
      </c>
      <c r="DR19" s="39" t="s">
        <v>1134</v>
      </c>
      <c r="DS19" s="39"/>
      <c r="DT19" s="39"/>
    </row>
    <row r="20" spans="1:124" ht="15.95" customHeight="1" x14ac:dyDescent="0.25">
      <c r="A20" s="235"/>
      <c r="B20" s="240"/>
      <c r="C20" s="241"/>
      <c r="D20" s="241"/>
      <c r="E20" s="241"/>
      <c r="F20" s="242"/>
      <c r="G20" s="142" t="s">
        <v>7263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4"/>
      <c r="Z20" s="246"/>
      <c r="AA20" s="247"/>
      <c r="AB20" s="247"/>
      <c r="AC20" s="247"/>
      <c r="AD20" s="248"/>
      <c r="AE20" s="96">
        <v>4.9000000000000004</v>
      </c>
      <c r="AF20" s="97"/>
      <c r="AG20" s="97"/>
      <c r="AH20" s="97"/>
      <c r="AI20" s="97"/>
      <c r="AJ20" s="97"/>
      <c r="AK20" s="98"/>
      <c r="AL20" s="249" t="str">
        <f t="shared" si="0"/>
        <v/>
      </c>
      <c r="AM20" s="250"/>
      <c r="AN20" s="250"/>
      <c r="AO20" s="250"/>
      <c r="AP20" s="250"/>
      <c r="AQ20" s="250"/>
      <c r="AR20" s="250"/>
      <c r="AS20" s="251"/>
      <c r="AT20" s="281">
        <v>1094</v>
      </c>
      <c r="AU20" s="282"/>
      <c r="AV20" s="282"/>
      <c r="AW20" s="283"/>
      <c r="AX20" s="107" t="s">
        <v>1276</v>
      </c>
      <c r="AY20" s="108"/>
      <c r="AZ20" s="108"/>
      <c r="BA20" s="108"/>
      <c r="BB20" s="108"/>
      <c r="BC20" s="109"/>
      <c r="BD20" s="381"/>
      <c r="BE20" s="382"/>
      <c r="BF20" s="382"/>
      <c r="BG20" s="382"/>
      <c r="BH20" s="382"/>
      <c r="BI20" s="382"/>
      <c r="BJ20" s="383"/>
      <c r="BK20" s="378"/>
      <c r="BL20" s="379"/>
      <c r="BM20" s="379"/>
      <c r="BN20" s="379"/>
      <c r="BO20" s="379"/>
      <c r="BP20" s="379"/>
      <c r="BQ20" s="380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9"/>
      <c r="CI20" s="56" t="s">
        <v>6142</v>
      </c>
      <c r="CJ20" s="40">
        <v>3</v>
      </c>
      <c r="CK20" s="40">
        <f>ROWS(CO19:CO58)-1</f>
        <v>39</v>
      </c>
      <c r="CL20" s="57" t="s">
        <v>1293</v>
      </c>
      <c r="CM20" s="58" t="s">
        <v>1294</v>
      </c>
      <c r="CN20" s="88">
        <v>780</v>
      </c>
      <c r="CO20" s="59" t="s">
        <v>5957</v>
      </c>
      <c r="CP20" s="58" t="s">
        <v>5958</v>
      </c>
      <c r="CQ20" s="58">
        <v>850</v>
      </c>
      <c r="CR20" s="59" t="s">
        <v>6002</v>
      </c>
      <c r="CS20" s="58" t="s">
        <v>5938</v>
      </c>
      <c r="CT20" s="58">
        <v>800</v>
      </c>
      <c r="CU20" s="59" t="s">
        <v>6055</v>
      </c>
      <c r="CV20" s="58" t="s">
        <v>5938</v>
      </c>
      <c r="CW20" s="58">
        <v>700</v>
      </c>
      <c r="CX20" s="59" t="s">
        <v>6060</v>
      </c>
      <c r="CY20" s="58" t="s">
        <v>5958</v>
      </c>
      <c r="CZ20" s="58">
        <v>560</v>
      </c>
      <c r="DA20" s="60" t="s">
        <v>6167</v>
      </c>
      <c r="DB20" s="60" t="s">
        <v>6168</v>
      </c>
      <c r="DC20" s="60" t="s">
        <v>6169</v>
      </c>
      <c r="DD20" s="60" t="s">
        <v>6168</v>
      </c>
      <c r="DE20" s="60" t="s">
        <v>6170</v>
      </c>
      <c r="DF20" s="41" t="s">
        <v>6379</v>
      </c>
      <c r="DG20" s="39">
        <v>1</v>
      </c>
      <c r="DH20" s="39">
        <f t="shared" ref="DH20:DK37" si="1">IF(ISERROR(SEARCH(DH$19,$A$5,$DG20)),0,SEARCH(DH$19,$A$5,$DG20))</f>
        <v>0</v>
      </c>
      <c r="DI20" s="39">
        <f t="shared" si="1"/>
        <v>0</v>
      </c>
      <c r="DJ20" s="39">
        <f t="shared" ref="DJ20:DK35" si="2">IF(ISERROR(SEARCH(DJ$19,$A$5,$DG20)),0,SEARCH(DJ$19,$A$5,$DG20))</f>
        <v>0</v>
      </c>
      <c r="DK20" s="39">
        <f t="shared" si="2"/>
        <v>0</v>
      </c>
      <c r="DL20" s="39">
        <f t="shared" ref="DL20:DL61" si="3">IF(OR(DG20=DH20,DI20=DG20,DJ20=DG20,DG20=DK20),1,IF(ISNUMBER(VALUE(MID($A$5,$DG20,1))),0,IF(DG20&gt;$DL$63,0,1)))</f>
        <v>0</v>
      </c>
      <c r="DM20" s="39"/>
      <c r="DN20" s="39">
        <v>1</v>
      </c>
      <c r="DO20" s="39">
        <f t="shared" ref="DO20:DR37" si="4">IF(ISERROR(SEARCH(DO$19,$AY$9,$DG20)),0,SEARCH(DO$19,$AY$9,$DG20))</f>
        <v>0</v>
      </c>
      <c r="DP20" s="39">
        <f t="shared" si="4"/>
        <v>0</v>
      </c>
      <c r="DQ20" s="39">
        <f t="shared" ref="DQ20:DR35" si="5">IF(ISERROR(SEARCH(DQ$19,$AY$9,$DG20)),0,SEARCH(DQ$19,$AY$9,$DG20))</f>
        <v>0</v>
      </c>
      <c r="DR20" s="39">
        <f t="shared" si="5"/>
        <v>0</v>
      </c>
      <c r="DS20" s="39">
        <f t="shared" ref="DS20:DS61" si="6">IF(OR(DN20=DO20,DP20=DN20,DQ20=DN20,DN20=DR20),1,IF(ISNUMBER(VALUE(MID($AY$9,$DG20,1))),0,IF(DG20&gt;$DS$63,0,1)))</f>
        <v>0</v>
      </c>
      <c r="DT20" s="39"/>
    </row>
    <row r="21" spans="1:124" ht="15.95" customHeight="1" x14ac:dyDescent="0.25">
      <c r="A21" s="235"/>
      <c r="B21" s="240"/>
      <c r="C21" s="241"/>
      <c r="D21" s="241"/>
      <c r="E21" s="241"/>
      <c r="F21" s="242"/>
      <c r="G21" s="142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4"/>
      <c r="Z21" s="246"/>
      <c r="AA21" s="247"/>
      <c r="AB21" s="247"/>
      <c r="AC21" s="247"/>
      <c r="AD21" s="248"/>
      <c r="AE21" s="96"/>
      <c r="AF21" s="97"/>
      <c r="AG21" s="97"/>
      <c r="AH21" s="97"/>
      <c r="AI21" s="97"/>
      <c r="AJ21" s="97"/>
      <c r="AK21" s="98"/>
      <c r="AL21" s="249" t="str">
        <f t="shared" si="0"/>
        <v/>
      </c>
      <c r="AM21" s="250"/>
      <c r="AN21" s="250"/>
      <c r="AO21" s="250"/>
      <c r="AP21" s="250"/>
      <c r="AQ21" s="250"/>
      <c r="AR21" s="250"/>
      <c r="AS21" s="251"/>
      <c r="AT21" s="281">
        <v>1097</v>
      </c>
      <c r="AU21" s="282"/>
      <c r="AV21" s="282"/>
      <c r="AW21" s="283"/>
      <c r="AX21" s="107" t="s">
        <v>1276</v>
      </c>
      <c r="AY21" s="108"/>
      <c r="AZ21" s="108"/>
      <c r="BA21" s="108"/>
      <c r="BB21" s="108"/>
      <c r="BC21" s="109"/>
      <c r="BD21" s="381"/>
      <c r="BE21" s="382"/>
      <c r="BF21" s="382"/>
      <c r="BG21" s="382"/>
      <c r="BH21" s="382"/>
      <c r="BI21" s="382"/>
      <c r="BJ21" s="383"/>
      <c r="BK21" s="378"/>
      <c r="BL21" s="379"/>
      <c r="BM21" s="379"/>
      <c r="BN21" s="379"/>
      <c r="BO21" s="379"/>
      <c r="BP21" s="379"/>
      <c r="BQ21" s="380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9"/>
      <c r="CI21" s="61" t="s">
        <v>6143</v>
      </c>
      <c r="CJ21" s="40">
        <v>6</v>
      </c>
      <c r="CK21" s="40">
        <f>ROWS(CR19:CR69)-1</f>
        <v>50</v>
      </c>
      <c r="CL21" s="59" t="s">
        <v>1295</v>
      </c>
      <c r="CM21" s="58" t="s">
        <v>1296</v>
      </c>
      <c r="CN21" s="88">
        <v>900</v>
      </c>
      <c r="CO21" s="59" t="s">
        <v>5959</v>
      </c>
      <c r="CP21" s="58" t="s">
        <v>5936</v>
      </c>
      <c r="CQ21" s="58">
        <v>650</v>
      </c>
      <c r="CR21" s="59" t="s">
        <v>6003</v>
      </c>
      <c r="CS21" s="41" t="s">
        <v>6131</v>
      </c>
      <c r="CT21" s="58">
        <v>310</v>
      </c>
      <c r="CU21" s="59" t="s">
        <v>6056</v>
      </c>
      <c r="CV21" s="58" t="s">
        <v>5938</v>
      </c>
      <c r="CW21" s="58">
        <v>600</v>
      </c>
      <c r="CX21" s="59" t="s">
        <v>6061</v>
      </c>
      <c r="CY21" s="58" t="s">
        <v>1296</v>
      </c>
      <c r="CZ21" s="58">
        <v>850</v>
      </c>
      <c r="DA21" s="60" t="s">
        <v>6171</v>
      </c>
      <c r="DB21" s="60" t="s">
        <v>6168</v>
      </c>
      <c r="DC21" s="60" t="s">
        <v>6169</v>
      </c>
      <c r="DD21" s="60" t="s">
        <v>6168</v>
      </c>
      <c r="DE21" s="60" t="s">
        <v>6172</v>
      </c>
      <c r="DF21" s="41" t="s">
        <v>6380</v>
      </c>
      <c r="DG21" s="39">
        <v>2</v>
      </c>
      <c r="DH21" s="39">
        <f t="shared" si="1"/>
        <v>0</v>
      </c>
      <c r="DI21" s="39">
        <f t="shared" si="1"/>
        <v>0</v>
      </c>
      <c r="DJ21" s="39">
        <f t="shared" si="2"/>
        <v>0</v>
      </c>
      <c r="DK21" s="39">
        <f t="shared" si="2"/>
        <v>0</v>
      </c>
      <c r="DL21" s="39">
        <f t="shared" si="3"/>
        <v>0</v>
      </c>
      <c r="DM21" s="39"/>
      <c r="DN21" s="39">
        <v>2</v>
      </c>
      <c r="DO21" s="39">
        <f t="shared" si="4"/>
        <v>0</v>
      </c>
      <c r="DP21" s="39">
        <f t="shared" si="4"/>
        <v>0</v>
      </c>
      <c r="DQ21" s="39">
        <f t="shared" si="5"/>
        <v>0</v>
      </c>
      <c r="DR21" s="39">
        <f t="shared" si="5"/>
        <v>0</v>
      </c>
      <c r="DS21" s="39">
        <f t="shared" si="6"/>
        <v>0</v>
      </c>
      <c r="DT21" s="39"/>
    </row>
    <row r="22" spans="1:124" ht="15.95" customHeight="1" x14ac:dyDescent="0.25">
      <c r="A22" s="235"/>
      <c r="B22" s="240"/>
      <c r="C22" s="241"/>
      <c r="D22" s="241"/>
      <c r="E22" s="241"/>
      <c r="F22" s="242"/>
      <c r="G22" s="142" t="s">
        <v>1284</v>
      </c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7"/>
      <c r="Z22" s="465"/>
      <c r="AA22" s="465"/>
      <c r="AB22" s="465"/>
      <c r="AC22" s="465"/>
      <c r="AD22" s="465"/>
      <c r="AE22" s="96">
        <v>1</v>
      </c>
      <c r="AF22" s="97"/>
      <c r="AG22" s="97"/>
      <c r="AH22" s="97"/>
      <c r="AI22" s="97"/>
      <c r="AJ22" s="97"/>
      <c r="AK22" s="98"/>
      <c r="AL22" s="348" t="str">
        <f>IF((Z22*AE22)=0,"",(Z22*AE22))</f>
        <v/>
      </c>
      <c r="AM22" s="348"/>
      <c r="AN22" s="348"/>
      <c r="AO22" s="348"/>
      <c r="AP22" s="348"/>
      <c r="AQ22" s="348"/>
      <c r="AR22" s="348"/>
      <c r="AS22" s="348"/>
      <c r="AT22" s="373">
        <v>1062</v>
      </c>
      <c r="AU22" s="373"/>
      <c r="AV22" s="373"/>
      <c r="AW22" s="373"/>
      <c r="AX22" s="107" t="s">
        <v>1276</v>
      </c>
      <c r="AY22" s="108"/>
      <c r="AZ22" s="108"/>
      <c r="BA22" s="108"/>
      <c r="BB22" s="108"/>
      <c r="BC22" s="109"/>
      <c r="BD22" s="393" t="s">
        <v>1134</v>
      </c>
      <c r="BE22" s="394"/>
      <c r="BF22" s="394"/>
      <c r="BG22" s="394"/>
      <c r="BH22" s="394"/>
      <c r="BI22" s="394"/>
      <c r="BJ22" s="395"/>
      <c r="BK22" s="384" t="s">
        <v>1134</v>
      </c>
      <c r="BL22" s="385"/>
      <c r="BM22" s="385"/>
      <c r="BN22" s="385"/>
      <c r="BO22" s="385"/>
      <c r="BP22" s="385"/>
      <c r="BQ22" s="38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9"/>
      <c r="CI22" s="62" t="s">
        <v>957</v>
      </c>
      <c r="CJ22" s="63">
        <v>9</v>
      </c>
      <c r="CK22" s="40">
        <f>ROWS(CU19:CU25)-1</f>
        <v>6</v>
      </c>
      <c r="CL22" s="59" t="s">
        <v>6373</v>
      </c>
      <c r="CM22" s="58" t="s">
        <v>1297</v>
      </c>
      <c r="CN22" s="88">
        <v>440</v>
      </c>
      <c r="CO22" s="59" t="s">
        <v>5960</v>
      </c>
      <c r="CP22" s="58">
        <v>2800</v>
      </c>
      <c r="CQ22" s="58">
        <v>600</v>
      </c>
      <c r="CR22" s="59" t="s">
        <v>6004</v>
      </c>
      <c r="CS22" s="41">
        <v>2300</v>
      </c>
      <c r="CT22" s="58">
        <v>620</v>
      </c>
      <c r="CU22" s="59" t="s">
        <v>6057</v>
      </c>
      <c r="CV22" s="75">
        <v>1200</v>
      </c>
      <c r="CW22" s="58">
        <v>400</v>
      </c>
      <c r="CX22" s="65" t="s">
        <v>6062</v>
      </c>
      <c r="CY22" s="58">
        <v>2400</v>
      </c>
      <c r="CZ22" s="58">
        <v>880</v>
      </c>
      <c r="DA22" s="60" t="s">
        <v>6173</v>
      </c>
      <c r="DB22" s="60" t="s">
        <v>6168</v>
      </c>
      <c r="DC22" s="60" t="s">
        <v>6169</v>
      </c>
      <c r="DD22" s="60" t="s">
        <v>6168</v>
      </c>
      <c r="DE22" s="60" t="s">
        <v>6170</v>
      </c>
      <c r="DF22" s="41" t="s">
        <v>6381</v>
      </c>
      <c r="DG22" s="39">
        <v>3</v>
      </c>
      <c r="DH22" s="39">
        <f t="shared" si="1"/>
        <v>0</v>
      </c>
      <c r="DI22" s="39">
        <f t="shared" si="1"/>
        <v>0</v>
      </c>
      <c r="DJ22" s="39">
        <f t="shared" si="2"/>
        <v>0</v>
      </c>
      <c r="DK22" s="39">
        <f t="shared" si="2"/>
        <v>0</v>
      </c>
      <c r="DL22" s="39">
        <f t="shared" si="3"/>
        <v>0</v>
      </c>
      <c r="DM22" s="39"/>
      <c r="DN22" s="39">
        <v>3</v>
      </c>
      <c r="DO22" s="39">
        <f t="shared" si="4"/>
        <v>0</v>
      </c>
      <c r="DP22" s="39">
        <f t="shared" si="4"/>
        <v>0</v>
      </c>
      <c r="DQ22" s="39">
        <f t="shared" si="5"/>
        <v>0</v>
      </c>
      <c r="DR22" s="39">
        <f t="shared" si="5"/>
        <v>0</v>
      </c>
      <c r="DS22" s="39">
        <f t="shared" si="6"/>
        <v>0</v>
      </c>
      <c r="DT22" s="39"/>
    </row>
    <row r="23" spans="1:124" ht="15.95" customHeight="1" thickBot="1" x14ac:dyDescent="0.3">
      <c r="A23" s="236"/>
      <c r="B23" s="243"/>
      <c r="C23" s="244"/>
      <c r="D23" s="244"/>
      <c r="E23" s="244"/>
      <c r="F23" s="245"/>
      <c r="G23" s="184" t="s">
        <v>1283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6"/>
      <c r="Z23" s="431"/>
      <c r="AA23" s="432"/>
      <c r="AB23" s="432"/>
      <c r="AC23" s="432"/>
      <c r="AD23" s="433"/>
      <c r="AE23" s="495">
        <v>1</v>
      </c>
      <c r="AF23" s="496"/>
      <c r="AG23" s="496"/>
      <c r="AH23" s="496"/>
      <c r="AI23" s="496"/>
      <c r="AJ23" s="496"/>
      <c r="AK23" s="497"/>
      <c r="AL23" s="306" t="str">
        <f t="shared" si="0"/>
        <v/>
      </c>
      <c r="AM23" s="306"/>
      <c r="AN23" s="306"/>
      <c r="AO23" s="306"/>
      <c r="AP23" s="306"/>
      <c r="AQ23" s="306"/>
      <c r="AR23" s="306"/>
      <c r="AS23" s="306"/>
      <c r="AT23" s="415">
        <v>1045</v>
      </c>
      <c r="AU23" s="416"/>
      <c r="AV23" s="416"/>
      <c r="AW23" s="417"/>
      <c r="AX23" s="284" t="s">
        <v>1276</v>
      </c>
      <c r="AY23" s="285"/>
      <c r="AZ23" s="285"/>
      <c r="BA23" s="285"/>
      <c r="BB23" s="285"/>
      <c r="BC23" s="286"/>
      <c r="BD23" s="393" t="s">
        <v>1134</v>
      </c>
      <c r="BE23" s="394"/>
      <c r="BF23" s="394"/>
      <c r="BG23" s="394"/>
      <c r="BH23" s="394"/>
      <c r="BI23" s="394"/>
      <c r="BJ23" s="395"/>
      <c r="BK23" s="384" t="s">
        <v>1134</v>
      </c>
      <c r="BL23" s="385"/>
      <c r="BM23" s="385"/>
      <c r="BN23" s="385"/>
      <c r="BO23" s="385"/>
      <c r="BP23" s="385"/>
      <c r="BQ23" s="38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9"/>
      <c r="CI23" s="62" t="s">
        <v>6144</v>
      </c>
      <c r="CJ23" s="63">
        <v>12</v>
      </c>
      <c r="CK23" s="40">
        <f>ROWS(CX19:CX78)-1</f>
        <v>59</v>
      </c>
      <c r="CL23" s="59" t="s">
        <v>1298</v>
      </c>
      <c r="CM23" s="58" t="s">
        <v>1297</v>
      </c>
      <c r="CN23" s="88">
        <v>450</v>
      </c>
      <c r="CO23" s="59" t="s">
        <v>5962</v>
      </c>
      <c r="CP23" s="58" t="s">
        <v>5938</v>
      </c>
      <c r="CQ23" s="58">
        <v>650</v>
      </c>
      <c r="CR23" s="59" t="s">
        <v>6005</v>
      </c>
      <c r="CS23" s="58" t="s">
        <v>5961</v>
      </c>
      <c r="CT23" s="58">
        <v>700</v>
      </c>
      <c r="CU23" s="59" t="s">
        <v>6058</v>
      </c>
      <c r="CV23" s="41" t="s">
        <v>6093</v>
      </c>
      <c r="CW23" s="58">
        <v>640</v>
      </c>
      <c r="CX23" s="59" t="s">
        <v>6063</v>
      </c>
      <c r="CY23" s="58" t="s">
        <v>6064</v>
      </c>
      <c r="CZ23" s="58">
        <v>500</v>
      </c>
      <c r="DA23" s="60" t="s">
        <v>6174</v>
      </c>
      <c r="DB23" s="60" t="s">
        <v>6168</v>
      </c>
      <c r="DC23" s="60" t="s">
        <v>6169</v>
      </c>
      <c r="DD23" s="60" t="s">
        <v>6168</v>
      </c>
      <c r="DE23" s="60" t="s">
        <v>6170</v>
      </c>
      <c r="DF23" s="41" t="s">
        <v>6382</v>
      </c>
      <c r="DG23" s="39">
        <v>4</v>
      </c>
      <c r="DH23" s="39">
        <f t="shared" si="1"/>
        <v>0</v>
      </c>
      <c r="DI23" s="39">
        <f t="shared" si="1"/>
        <v>0</v>
      </c>
      <c r="DJ23" s="39">
        <f t="shared" si="2"/>
        <v>0</v>
      </c>
      <c r="DK23" s="39">
        <f t="shared" si="2"/>
        <v>0</v>
      </c>
      <c r="DL23" s="39">
        <f t="shared" si="3"/>
        <v>0</v>
      </c>
      <c r="DM23" s="39"/>
      <c r="DN23" s="39">
        <v>4</v>
      </c>
      <c r="DO23" s="39">
        <f t="shared" si="4"/>
        <v>0</v>
      </c>
      <c r="DP23" s="39">
        <f t="shared" si="4"/>
        <v>0</v>
      </c>
      <c r="DQ23" s="39">
        <f t="shared" si="5"/>
        <v>0</v>
      </c>
      <c r="DR23" s="39">
        <f t="shared" si="5"/>
        <v>0</v>
      </c>
      <c r="DS23" s="39">
        <f t="shared" si="6"/>
        <v>0</v>
      </c>
      <c r="DT23" s="39"/>
    </row>
    <row r="24" spans="1:124" ht="15.95" customHeight="1" x14ac:dyDescent="0.25">
      <c r="A24" s="111">
        <v>2</v>
      </c>
      <c r="B24" s="118" t="s">
        <v>1133</v>
      </c>
      <c r="C24" s="119"/>
      <c r="D24" s="119"/>
      <c r="E24" s="119"/>
      <c r="F24" s="120"/>
      <c r="G24" s="151" t="s">
        <v>7258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91" t="str">
        <f>IF(Z24&lt;=IF(Z$27&gt;0,0,IF(OR(Avreisedato="",HjemkomstDato="",AvreiseTid="",HjemkomstTid=""),0,IF(HjemkomstDato-Avreisedato=0,IF(AND((HjemkomstTid-AvreiseTid)*24&lt;9,(HjemkomstTid-AvreiseTid)*24&gt;=5),1,0),IF(AND((24-AvreiseTid*24)+((HjemkomstDato-Avreisedato-1)*24)+(HjemkomstTid*24)&lt;9,(24-AvreiseTid*24)+(HjemkomstDato-Avreisedato-1)*24+(HjemkomstTid*24)&gt;=5),1,0)))),"","*")</f>
        <v/>
      </c>
      <c r="Z24" s="434"/>
      <c r="AA24" s="435"/>
      <c r="AB24" s="435"/>
      <c r="AC24" s="435"/>
      <c r="AD24" s="436"/>
      <c r="AE24" s="498">
        <v>0</v>
      </c>
      <c r="AF24" s="499"/>
      <c r="AG24" s="499"/>
      <c r="AH24" s="499"/>
      <c r="AI24" s="499"/>
      <c r="AJ24" s="499"/>
      <c r="AK24" s="500"/>
      <c r="AL24" s="148" t="str">
        <f>IF((Z24*AE24)=0,"",(Z24*AE24))</f>
        <v/>
      </c>
      <c r="AM24" s="149"/>
      <c r="AN24" s="149"/>
      <c r="AO24" s="149"/>
      <c r="AP24" s="149"/>
      <c r="AQ24" s="149"/>
      <c r="AR24" s="149"/>
      <c r="AS24" s="150"/>
      <c r="AT24" s="373">
        <v>1083</v>
      </c>
      <c r="AU24" s="373"/>
      <c r="AV24" s="373"/>
      <c r="AW24" s="373"/>
      <c r="AX24" s="374" t="s">
        <v>1277</v>
      </c>
      <c r="AY24" s="375"/>
      <c r="AZ24" s="375"/>
      <c r="BA24" s="375"/>
      <c r="BB24" s="375"/>
      <c r="BC24" s="376"/>
      <c r="BD24" s="421" t="s">
        <v>1134</v>
      </c>
      <c r="BE24" s="422"/>
      <c r="BF24" s="422"/>
      <c r="BG24" s="422"/>
      <c r="BH24" s="422"/>
      <c r="BI24" s="422"/>
      <c r="BJ24" s="423"/>
      <c r="BK24" s="409" t="s">
        <v>1134</v>
      </c>
      <c r="BL24" s="410"/>
      <c r="BM24" s="410"/>
      <c r="BN24" s="410"/>
      <c r="BO24" s="410"/>
      <c r="BP24" s="410"/>
      <c r="BQ24" s="411"/>
      <c r="BR24" s="36" t="str">
        <f>IF(ISERROR(AL24),"Sjekk formatet på datoene og klokkeslettene du har oppgitt","")</f>
        <v/>
      </c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64" t="s">
        <v>6165</v>
      </c>
      <c r="CJ24" s="40">
        <f>IF(HjemkomstDato-Avreisedato=0,IF(AvreiseTid*24&lt;1,1,0),IF(HjemkomstDato-Avreisedato&gt;0,TRUE,0))</f>
        <v>1</v>
      </c>
      <c r="CL24" s="59" t="s">
        <v>1299</v>
      </c>
      <c r="CM24" s="58" t="s">
        <v>1296</v>
      </c>
      <c r="CN24" s="88">
        <v>510</v>
      </c>
      <c r="CO24" s="59" t="s">
        <v>5963</v>
      </c>
      <c r="CP24" s="58" t="s">
        <v>5964</v>
      </c>
      <c r="CQ24" s="58">
        <v>600</v>
      </c>
      <c r="CR24" s="59" t="s">
        <v>6006</v>
      </c>
      <c r="CS24" s="58" t="s">
        <v>5924</v>
      </c>
      <c r="CT24" s="58">
        <v>400</v>
      </c>
      <c r="CU24" s="59" t="s">
        <v>6059</v>
      </c>
      <c r="CV24" s="58" t="s">
        <v>5924</v>
      </c>
      <c r="CW24" s="58">
        <v>350</v>
      </c>
      <c r="CX24" s="59" t="s">
        <v>6065</v>
      </c>
      <c r="CY24" s="58" t="s">
        <v>6066</v>
      </c>
      <c r="CZ24" s="58">
        <v>400</v>
      </c>
      <c r="DA24" s="60" t="s">
        <v>6175</v>
      </c>
      <c r="DB24" s="60" t="s">
        <v>6168</v>
      </c>
      <c r="DC24" s="60" t="s">
        <v>6169</v>
      </c>
      <c r="DD24" s="60" t="s">
        <v>6168</v>
      </c>
      <c r="DE24" s="60" t="s">
        <v>6170</v>
      </c>
      <c r="DF24" s="41" t="s">
        <v>6383</v>
      </c>
      <c r="DG24" s="39">
        <v>5</v>
      </c>
      <c r="DH24" s="39">
        <f t="shared" si="1"/>
        <v>0</v>
      </c>
      <c r="DI24" s="39">
        <f t="shared" si="1"/>
        <v>0</v>
      </c>
      <c r="DJ24" s="39">
        <f t="shared" si="2"/>
        <v>0</v>
      </c>
      <c r="DK24" s="39">
        <f t="shared" si="2"/>
        <v>0</v>
      </c>
      <c r="DL24" s="39">
        <f t="shared" si="3"/>
        <v>0</v>
      </c>
      <c r="DM24" s="39"/>
      <c r="DN24" s="39">
        <v>5</v>
      </c>
      <c r="DO24" s="39">
        <f t="shared" si="4"/>
        <v>0</v>
      </c>
      <c r="DP24" s="39">
        <f t="shared" si="4"/>
        <v>0</v>
      </c>
      <c r="DQ24" s="39">
        <f t="shared" si="5"/>
        <v>0</v>
      </c>
      <c r="DR24" s="39">
        <f t="shared" si="5"/>
        <v>0</v>
      </c>
      <c r="DS24" s="39">
        <f t="shared" si="6"/>
        <v>0</v>
      </c>
      <c r="DT24" s="39"/>
    </row>
    <row r="25" spans="1:124" ht="17.25" customHeight="1" x14ac:dyDescent="0.25">
      <c r="A25" s="112"/>
      <c r="B25" s="121"/>
      <c r="C25" s="122"/>
      <c r="D25" s="122"/>
      <c r="E25" s="122"/>
      <c r="F25" s="123"/>
      <c r="G25" s="512" t="s">
        <v>7259</v>
      </c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92" t="str">
        <f>IF(Z25&lt;=IF(Z$27&gt;0,0,IF(OR(Avreisedato="",HjemkomstDato="",AvreiseTid="",HjemkomstTid=""),0,IF(HjemkomstDato-Avreisedato=0,IF(AND((HjemkomstTid-AvreiseTid)*24&lt;12,(HjemkomstTid-AvreiseTid)*24&gt;=9),1,0),IF(AND((24-AvreiseTid*24)+((HjemkomstDato-Avreisedato-1)*24)+(HjemkomstTid*24)&lt;12,(24-AvreiseTid*24)+(HjemkomstDato-Avreisedato-1)*24+(HjemkomstTid*24)&gt;=9),1,0)))),"","*")</f>
        <v/>
      </c>
      <c r="Z25" s="462"/>
      <c r="AA25" s="463"/>
      <c r="AB25" s="463"/>
      <c r="AC25" s="463"/>
      <c r="AD25" s="464"/>
      <c r="AE25" s="337">
        <v>369</v>
      </c>
      <c r="AF25" s="337"/>
      <c r="AG25" s="337"/>
      <c r="AH25" s="337"/>
      <c r="AI25" s="337"/>
      <c r="AJ25" s="337"/>
      <c r="AK25" s="337"/>
      <c r="AL25" s="348" t="str">
        <f>IF((Z25*AE25)=0,"",(Z25*AE25))</f>
        <v/>
      </c>
      <c r="AM25" s="348"/>
      <c r="AN25" s="348"/>
      <c r="AO25" s="348"/>
      <c r="AP25" s="348"/>
      <c r="AQ25" s="348"/>
      <c r="AR25" s="348"/>
      <c r="AS25" s="348"/>
      <c r="AT25" s="373">
        <v>1048</v>
      </c>
      <c r="AU25" s="373"/>
      <c r="AV25" s="373"/>
      <c r="AW25" s="373"/>
      <c r="AX25" s="107" t="s">
        <v>1277</v>
      </c>
      <c r="AY25" s="108"/>
      <c r="AZ25" s="108"/>
      <c r="BA25" s="108"/>
      <c r="BB25" s="108"/>
      <c r="BC25" s="109"/>
      <c r="BD25" s="393" t="s">
        <v>1134</v>
      </c>
      <c r="BE25" s="394"/>
      <c r="BF25" s="394"/>
      <c r="BG25" s="394"/>
      <c r="BH25" s="394"/>
      <c r="BI25" s="394"/>
      <c r="BJ25" s="395"/>
      <c r="BK25" s="384" t="s">
        <v>1134</v>
      </c>
      <c r="BL25" s="385"/>
      <c r="BM25" s="385"/>
      <c r="BN25" s="385"/>
      <c r="BO25" s="385"/>
      <c r="BP25" s="385"/>
      <c r="BQ25" s="38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64" t="s">
        <v>6166</v>
      </c>
      <c r="CI25" s="40" t="s">
        <v>6146</v>
      </c>
      <c r="CJ25" s="40" t="s">
        <v>6147</v>
      </c>
      <c r="CK25" s="40" t="s">
        <v>6145</v>
      </c>
      <c r="CL25" s="59" t="s">
        <v>1300</v>
      </c>
      <c r="CM25" s="58" t="s">
        <v>1301</v>
      </c>
      <c r="CN25" s="88">
        <v>960</v>
      </c>
      <c r="CO25" s="59" t="s">
        <v>5965</v>
      </c>
      <c r="CP25" s="58" t="s">
        <v>5966</v>
      </c>
      <c r="CQ25" s="58">
        <v>250</v>
      </c>
      <c r="CR25" s="59" t="s">
        <v>6007</v>
      </c>
      <c r="CS25" s="58" t="s">
        <v>1311</v>
      </c>
      <c r="CT25" s="58">
        <v>350</v>
      </c>
      <c r="CU25" s="59" t="s">
        <v>5953</v>
      </c>
      <c r="CV25" s="58" t="s">
        <v>5938</v>
      </c>
      <c r="CW25" s="58">
        <v>530</v>
      </c>
      <c r="CX25" s="59" t="s">
        <v>6067</v>
      </c>
      <c r="CY25" s="58" t="s">
        <v>1313</v>
      </c>
      <c r="CZ25" s="58">
        <v>730</v>
      </c>
      <c r="DA25" s="60" t="s">
        <v>6176</v>
      </c>
      <c r="DB25" s="60" t="s">
        <v>6168</v>
      </c>
      <c r="DC25" s="60" t="s">
        <v>6169</v>
      </c>
      <c r="DD25" s="60" t="s">
        <v>6168</v>
      </c>
      <c r="DE25" s="60" t="s">
        <v>6170</v>
      </c>
      <c r="DF25" s="41" t="s">
        <v>6384</v>
      </c>
      <c r="DG25" s="39">
        <v>6</v>
      </c>
      <c r="DH25" s="39">
        <f t="shared" si="1"/>
        <v>0</v>
      </c>
      <c r="DI25" s="39">
        <f t="shared" si="1"/>
        <v>0</v>
      </c>
      <c r="DJ25" s="39">
        <f t="shared" si="2"/>
        <v>0</v>
      </c>
      <c r="DK25" s="39">
        <f t="shared" si="2"/>
        <v>0</v>
      </c>
      <c r="DL25" s="39">
        <f t="shared" si="3"/>
        <v>0</v>
      </c>
      <c r="DM25" s="39"/>
      <c r="DN25" s="39">
        <v>6</v>
      </c>
      <c r="DO25" s="39">
        <f t="shared" si="4"/>
        <v>0</v>
      </c>
      <c r="DP25" s="39">
        <f t="shared" si="4"/>
        <v>0</v>
      </c>
      <c r="DQ25" s="39">
        <f t="shared" si="5"/>
        <v>0</v>
      </c>
      <c r="DR25" s="39">
        <f t="shared" si="5"/>
        <v>0</v>
      </c>
      <c r="DS25" s="39">
        <f t="shared" si="6"/>
        <v>0</v>
      </c>
      <c r="DT25" s="39"/>
    </row>
    <row r="26" spans="1:124" ht="17.25" customHeight="1" thickBot="1" x14ac:dyDescent="0.3">
      <c r="A26" s="183"/>
      <c r="B26" s="503"/>
      <c r="C26" s="504"/>
      <c r="D26" s="504"/>
      <c r="E26" s="504"/>
      <c r="F26" s="505"/>
      <c r="G26" s="437" t="s">
        <v>7260</v>
      </c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34"/>
      <c r="Z26" s="442"/>
      <c r="AA26" s="443"/>
      <c r="AB26" s="443"/>
      <c r="AC26" s="443"/>
      <c r="AD26" s="444"/>
      <c r="AE26" s="439">
        <v>686</v>
      </c>
      <c r="AF26" s="440"/>
      <c r="AG26" s="440"/>
      <c r="AH26" s="440"/>
      <c r="AI26" s="440"/>
      <c r="AJ26" s="440"/>
      <c r="AK26" s="441"/>
      <c r="AL26" s="306" t="str">
        <f t="shared" si="0"/>
        <v/>
      </c>
      <c r="AM26" s="306"/>
      <c r="AN26" s="306"/>
      <c r="AO26" s="306"/>
      <c r="AP26" s="306"/>
      <c r="AQ26" s="306"/>
      <c r="AR26" s="306"/>
      <c r="AS26" s="306"/>
      <c r="AT26" s="415">
        <v>1085</v>
      </c>
      <c r="AU26" s="416"/>
      <c r="AV26" s="416"/>
      <c r="AW26" s="417"/>
      <c r="AX26" s="284" t="s">
        <v>1277</v>
      </c>
      <c r="AY26" s="285"/>
      <c r="AZ26" s="285"/>
      <c r="BA26" s="285"/>
      <c r="BB26" s="285"/>
      <c r="BC26" s="286"/>
      <c r="BD26" s="396" t="s">
        <v>1134</v>
      </c>
      <c r="BE26" s="397"/>
      <c r="BF26" s="397"/>
      <c r="BG26" s="397"/>
      <c r="BH26" s="397"/>
      <c r="BI26" s="397"/>
      <c r="BJ26" s="398"/>
      <c r="BK26" s="400" t="s">
        <v>1134</v>
      </c>
      <c r="BL26" s="401"/>
      <c r="BM26" s="401"/>
      <c r="BN26" s="401"/>
      <c r="BO26" s="401"/>
      <c r="BP26" s="401"/>
      <c r="BQ26" s="402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9"/>
      <c r="CI26" s="40">
        <f>24-AvreiseTid*24</f>
        <v>24</v>
      </c>
      <c r="CJ26" s="40">
        <f>(HjemkomstDato-Avreisedato-1)*24</f>
        <v>-24</v>
      </c>
      <c r="CK26" s="40">
        <f>HjemkomstTid*24</f>
        <v>0</v>
      </c>
      <c r="CL26" s="59" t="s">
        <v>1302</v>
      </c>
      <c r="CM26" s="58" t="s">
        <v>1303</v>
      </c>
      <c r="CN26" s="88">
        <v>300</v>
      </c>
      <c r="CO26" s="59" t="s">
        <v>5967</v>
      </c>
      <c r="CP26" s="58" t="s">
        <v>5946</v>
      </c>
      <c r="CQ26" s="58">
        <v>550</v>
      </c>
      <c r="CR26" s="59" t="s">
        <v>6008</v>
      </c>
      <c r="CS26" s="58" t="s">
        <v>1301</v>
      </c>
      <c r="CT26" s="58">
        <v>950</v>
      </c>
      <c r="CX26" s="65" t="s">
        <v>6068</v>
      </c>
      <c r="CY26" s="58" t="s">
        <v>1296</v>
      </c>
      <c r="CZ26" s="58">
        <v>880</v>
      </c>
      <c r="DA26" s="60" t="s">
        <v>6177</v>
      </c>
      <c r="DB26" s="60" t="s">
        <v>6168</v>
      </c>
      <c r="DC26" s="60" t="s">
        <v>6169</v>
      </c>
      <c r="DD26" s="60" t="s">
        <v>6168</v>
      </c>
      <c r="DE26" s="60" t="s">
        <v>6178</v>
      </c>
      <c r="DF26" s="41" t="s">
        <v>6385</v>
      </c>
      <c r="DG26" s="39">
        <v>7</v>
      </c>
      <c r="DH26" s="39">
        <f t="shared" si="1"/>
        <v>0</v>
      </c>
      <c r="DI26" s="39">
        <f t="shared" si="1"/>
        <v>0</v>
      </c>
      <c r="DJ26" s="39">
        <f t="shared" si="2"/>
        <v>0</v>
      </c>
      <c r="DK26" s="39">
        <f t="shared" si="2"/>
        <v>0</v>
      </c>
      <c r="DL26" s="39">
        <f t="shared" si="3"/>
        <v>0</v>
      </c>
      <c r="DM26" s="39"/>
      <c r="DN26" s="39">
        <v>7</v>
      </c>
      <c r="DO26" s="39">
        <f t="shared" si="4"/>
        <v>0</v>
      </c>
      <c r="DP26" s="39">
        <f t="shared" si="4"/>
        <v>0</v>
      </c>
      <c r="DQ26" s="39">
        <f t="shared" si="5"/>
        <v>0</v>
      </c>
      <c r="DR26" s="39">
        <f t="shared" si="5"/>
        <v>0</v>
      </c>
      <c r="DS26" s="39">
        <f t="shared" si="6"/>
        <v>0</v>
      </c>
      <c r="DT26" s="39"/>
    </row>
    <row r="27" spans="1:124" ht="15.95" customHeight="1" x14ac:dyDescent="0.25">
      <c r="A27" s="111">
        <v>3</v>
      </c>
      <c r="B27" s="489" t="s">
        <v>1282</v>
      </c>
      <c r="C27" s="490"/>
      <c r="D27" s="490"/>
      <c r="E27" s="490"/>
      <c r="F27" s="491"/>
      <c r="G27" s="217" t="s">
        <v>7261</v>
      </c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35" t="str">
        <f>IF(Z27&lt;=IF(SUM(Utland1:Utland2)&gt;0,0,IF(OR(Avreisedato="",HjemkomstDato="",AvreiseTid="",HjemkomstTid=""),0,IF(HjemkomstDato-Avreisedato=0,IF(AND(AvreiseTid*24&lt;=1,(HjemkomstTid-AvreiseTid)*24&gt;=12),1,0),ROUNDDOWN(((24-AvreiseTid*24)+((HjemkomstDato-Avreisedato-1)*24)+(HjemkomstTid*24))/24,0)+IF(INT(((24-AvreiseTid*24)+((HjemkomstDato-Avreisedato-1)*24)+(HjemkomstTid*24))/24)&gt;=1,IF(MOD((24-AvreiseTid*24)+((HjemkomstDato-Avreisedato-1)*24)+(HjemkomstTid*24),24)/24&gt;0.25,1,0),IF(AND(HjemkomstTid*24&gt;=3,24-(AvreiseTid*24)+(HjemkomstTid*24)&gt;=12),1,0))))),"","*")</f>
        <v/>
      </c>
      <c r="Z27" s="506"/>
      <c r="AA27" s="507"/>
      <c r="AB27" s="507"/>
      <c r="AC27" s="507"/>
      <c r="AD27" s="508"/>
      <c r="AE27" s="427">
        <v>940</v>
      </c>
      <c r="AF27" s="428"/>
      <c r="AG27" s="428"/>
      <c r="AH27" s="428"/>
      <c r="AI27" s="428"/>
      <c r="AJ27" s="428"/>
      <c r="AK27" s="429"/>
      <c r="AL27" s="148" t="str">
        <f>IF((Z27*AE27)=0,"",(Z27*AE27))</f>
        <v/>
      </c>
      <c r="AM27" s="149"/>
      <c r="AN27" s="149"/>
      <c r="AO27" s="149"/>
      <c r="AP27" s="149"/>
      <c r="AQ27" s="149"/>
      <c r="AR27" s="149"/>
      <c r="AS27" s="150"/>
      <c r="AT27" s="281">
        <v>1087</v>
      </c>
      <c r="AU27" s="282"/>
      <c r="AV27" s="282"/>
      <c r="AW27" s="283"/>
      <c r="AX27" s="107" t="s">
        <v>1277</v>
      </c>
      <c r="AY27" s="108"/>
      <c r="AZ27" s="108"/>
      <c r="BA27" s="108"/>
      <c r="BB27" s="108"/>
      <c r="BC27" s="109"/>
      <c r="BD27" s="515"/>
      <c r="BE27" s="516"/>
      <c r="BF27" s="516"/>
      <c r="BG27" s="516"/>
      <c r="BH27" s="516"/>
      <c r="BI27" s="516"/>
      <c r="BJ27" s="517"/>
      <c r="BK27" s="518"/>
      <c r="BL27" s="519"/>
      <c r="BM27" s="519"/>
      <c r="BN27" s="519"/>
      <c r="BO27" s="519"/>
      <c r="BP27" s="519"/>
      <c r="BQ27" s="520"/>
      <c r="BR27" s="36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6"/>
      <c r="CD27" s="36"/>
      <c r="CE27" s="36"/>
      <c r="CF27" s="36"/>
      <c r="CG27" s="36"/>
      <c r="CH27" s="39"/>
      <c r="CI27" s="40" t="s">
        <v>6160</v>
      </c>
      <c r="CJ27" s="66" t="s">
        <v>6161</v>
      </c>
      <c r="CL27" s="59" t="s">
        <v>1304</v>
      </c>
      <c r="CM27" s="58" t="s">
        <v>1305</v>
      </c>
      <c r="CN27" s="88">
        <v>500</v>
      </c>
      <c r="CO27" s="59" t="s">
        <v>5968</v>
      </c>
      <c r="CP27" s="58" t="s">
        <v>1303</v>
      </c>
      <c r="CQ27" s="58">
        <v>750</v>
      </c>
      <c r="CR27" s="59" t="s">
        <v>6009</v>
      </c>
      <c r="CS27" s="58" t="s">
        <v>1296</v>
      </c>
      <c r="CT27" s="58">
        <v>590</v>
      </c>
      <c r="CX27" s="59" t="s">
        <v>6069</v>
      </c>
      <c r="CY27" s="58" t="s">
        <v>1296</v>
      </c>
      <c r="CZ27" s="58">
        <v>680</v>
      </c>
      <c r="DA27" s="60" t="s">
        <v>6179</v>
      </c>
      <c r="DB27" s="60" t="s">
        <v>6168</v>
      </c>
      <c r="DC27" s="60" t="s">
        <v>6169</v>
      </c>
      <c r="DD27" s="60" t="s">
        <v>6168</v>
      </c>
      <c r="DE27" s="60" t="s">
        <v>6170</v>
      </c>
      <c r="DF27" s="41" t="s">
        <v>6386</v>
      </c>
      <c r="DG27" s="39">
        <v>8</v>
      </c>
      <c r="DH27" s="39">
        <f t="shared" si="1"/>
        <v>0</v>
      </c>
      <c r="DI27" s="39">
        <f t="shared" si="1"/>
        <v>0</v>
      </c>
      <c r="DJ27" s="39">
        <f t="shared" si="2"/>
        <v>0</v>
      </c>
      <c r="DK27" s="39">
        <f t="shared" si="2"/>
        <v>0</v>
      </c>
      <c r="DL27" s="39">
        <f t="shared" si="3"/>
        <v>0</v>
      </c>
      <c r="DM27" s="39"/>
      <c r="DN27" s="39">
        <v>8</v>
      </c>
      <c r="DO27" s="39">
        <f t="shared" si="4"/>
        <v>0</v>
      </c>
      <c r="DP27" s="39">
        <f t="shared" si="4"/>
        <v>0</v>
      </c>
      <c r="DQ27" s="39">
        <f t="shared" si="5"/>
        <v>0</v>
      </c>
      <c r="DR27" s="39">
        <f t="shared" si="5"/>
        <v>0</v>
      </c>
      <c r="DS27" s="39">
        <f t="shared" si="6"/>
        <v>0</v>
      </c>
      <c r="DT27" s="39"/>
    </row>
    <row r="28" spans="1:124" ht="14.25" thickBot="1" x14ac:dyDescent="0.3">
      <c r="A28" s="488"/>
      <c r="B28" s="492"/>
      <c r="C28" s="493"/>
      <c r="D28" s="493"/>
      <c r="E28" s="493"/>
      <c r="F28" s="494"/>
      <c r="G28" s="501" t="s">
        <v>979</v>
      </c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2"/>
      <c r="AA28" s="502"/>
      <c r="AB28" s="502"/>
      <c r="AC28" s="502"/>
      <c r="AD28" s="502"/>
      <c r="AE28" s="430"/>
      <c r="AF28" s="430"/>
      <c r="AG28" s="430"/>
      <c r="AH28" s="430"/>
      <c r="AI28" s="430"/>
      <c r="AJ28" s="430"/>
      <c r="AK28" s="430"/>
      <c r="AL28" s="338" t="str">
        <f>IF((Z28*AE28)=0,"",(Z28*AE28))</f>
        <v/>
      </c>
      <c r="AM28" s="338"/>
      <c r="AN28" s="338"/>
      <c r="AO28" s="338"/>
      <c r="AP28" s="338"/>
      <c r="AQ28" s="338"/>
      <c r="AR28" s="338"/>
      <c r="AS28" s="338"/>
      <c r="AT28" s="373">
        <v>1041</v>
      </c>
      <c r="AU28" s="373"/>
      <c r="AV28" s="373"/>
      <c r="AW28" s="373"/>
      <c r="AX28" s="451" t="s">
        <v>1278</v>
      </c>
      <c r="AY28" s="451"/>
      <c r="AZ28" s="451"/>
      <c r="BA28" s="451"/>
      <c r="BB28" s="451"/>
      <c r="BC28" s="451"/>
      <c r="BD28" s="461" t="s">
        <v>1134</v>
      </c>
      <c r="BE28" s="461"/>
      <c r="BF28" s="461"/>
      <c r="BG28" s="461"/>
      <c r="BH28" s="461"/>
      <c r="BI28" s="461"/>
      <c r="BJ28" s="461"/>
      <c r="BK28" s="459" t="s">
        <v>1134</v>
      </c>
      <c r="BL28" s="459"/>
      <c r="BM28" s="459"/>
      <c r="BN28" s="459"/>
      <c r="BO28" s="459"/>
      <c r="BP28" s="459"/>
      <c r="BQ28" s="460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9"/>
      <c r="CI28" s="40" t="s">
        <v>6162</v>
      </c>
      <c r="CJ28" s="66" t="s">
        <v>6163</v>
      </c>
      <c r="CL28" s="59" t="s">
        <v>1306</v>
      </c>
      <c r="CM28" s="58" t="s">
        <v>1307</v>
      </c>
      <c r="CN28" s="88">
        <v>500</v>
      </c>
      <c r="CO28" s="59" t="s">
        <v>5969</v>
      </c>
      <c r="CP28" s="58" t="s">
        <v>5964</v>
      </c>
      <c r="CQ28" s="58">
        <v>650</v>
      </c>
      <c r="CR28" s="59" t="s">
        <v>6010</v>
      </c>
      <c r="CS28" s="58" t="s">
        <v>6011</v>
      </c>
      <c r="CT28" s="58">
        <v>600</v>
      </c>
      <c r="CX28" s="59" t="s">
        <v>6070</v>
      </c>
      <c r="CY28" s="58" t="s">
        <v>1303</v>
      </c>
      <c r="CZ28" s="58">
        <v>650</v>
      </c>
      <c r="DA28" s="60" t="s">
        <v>6180</v>
      </c>
      <c r="DB28" s="60" t="s">
        <v>6168</v>
      </c>
      <c r="DC28" s="60" t="s">
        <v>6169</v>
      </c>
      <c r="DD28" s="60" t="s">
        <v>6168</v>
      </c>
      <c r="DE28" s="60" t="s">
        <v>6170</v>
      </c>
      <c r="DF28" s="41" t="s">
        <v>964</v>
      </c>
      <c r="DG28" s="39">
        <v>9</v>
      </c>
      <c r="DH28" s="39">
        <f t="shared" si="1"/>
        <v>0</v>
      </c>
      <c r="DI28" s="39">
        <f t="shared" si="1"/>
        <v>0</v>
      </c>
      <c r="DJ28" s="39">
        <f t="shared" si="2"/>
        <v>0</v>
      </c>
      <c r="DK28" s="39">
        <f t="shared" si="2"/>
        <v>0</v>
      </c>
      <c r="DL28" s="39">
        <f t="shared" si="3"/>
        <v>0</v>
      </c>
      <c r="DM28" s="39"/>
      <c r="DN28" s="39">
        <v>9</v>
      </c>
      <c r="DO28" s="39">
        <f t="shared" si="4"/>
        <v>0</v>
      </c>
      <c r="DP28" s="39">
        <f t="shared" si="4"/>
        <v>0</v>
      </c>
      <c r="DQ28" s="39">
        <f t="shared" si="5"/>
        <v>0</v>
      </c>
      <c r="DR28" s="39">
        <f t="shared" si="5"/>
        <v>0</v>
      </c>
      <c r="DS28" s="39">
        <f t="shared" si="6"/>
        <v>0</v>
      </c>
      <c r="DT28" s="39"/>
    </row>
    <row r="29" spans="1:124" ht="15.95" customHeight="1" x14ac:dyDescent="0.25">
      <c r="A29" s="111">
        <v>4</v>
      </c>
      <c r="B29" s="118" t="s">
        <v>974</v>
      </c>
      <c r="C29" s="355"/>
      <c r="D29" s="355"/>
      <c r="E29" s="355"/>
      <c r="F29" s="356"/>
      <c r="G29" s="151" t="s">
        <v>972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3"/>
      <c r="Z29" s="329"/>
      <c r="AA29" s="330"/>
      <c r="AB29" s="330"/>
      <c r="AC29" s="330"/>
      <c r="AD29" s="331"/>
      <c r="AE29" s="131">
        <v>686</v>
      </c>
      <c r="AF29" s="132"/>
      <c r="AG29" s="132"/>
      <c r="AH29" s="132"/>
      <c r="AI29" s="132"/>
      <c r="AJ29" s="132"/>
      <c r="AK29" s="133"/>
      <c r="AL29" s="302" t="str">
        <f t="shared" ref="AL29:AL40" si="7">IF((Z29*AE29)=0,"",(Z29*AE29))</f>
        <v/>
      </c>
      <c r="AM29" s="302"/>
      <c r="AN29" s="302"/>
      <c r="AO29" s="302"/>
      <c r="AP29" s="302"/>
      <c r="AQ29" s="302"/>
      <c r="AR29" s="302"/>
      <c r="AS29" s="302"/>
      <c r="AT29" s="312">
        <v>1040</v>
      </c>
      <c r="AU29" s="313"/>
      <c r="AV29" s="313"/>
      <c r="AW29" s="314"/>
      <c r="AX29" s="374" t="s">
        <v>6369</v>
      </c>
      <c r="AY29" s="375"/>
      <c r="AZ29" s="375"/>
      <c r="BA29" s="375"/>
      <c r="BB29" s="375"/>
      <c r="BC29" s="376"/>
      <c r="BD29" s="421" t="s">
        <v>1134</v>
      </c>
      <c r="BE29" s="422"/>
      <c r="BF29" s="422"/>
      <c r="BG29" s="422"/>
      <c r="BH29" s="422"/>
      <c r="BI29" s="422"/>
      <c r="BJ29" s="423"/>
      <c r="BK29" s="409" t="s">
        <v>1134</v>
      </c>
      <c r="BL29" s="410"/>
      <c r="BM29" s="410"/>
      <c r="BN29" s="410"/>
      <c r="BO29" s="410"/>
      <c r="BP29" s="410"/>
      <c r="BQ29" s="411"/>
      <c r="BR29" s="36" t="str">
        <f>IF(AL29&lt;&gt;"","Det trekkes skatt av 'Trekkpl. diett'. Husk å legge rett skatteprosent fra skattekortet ditt inn i celle AS9 om du vil se hva utbetalingen blir.","")</f>
        <v/>
      </c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9"/>
      <c r="CJ29" s="40">
        <f>CI26+CJ26+CK26</f>
        <v>0</v>
      </c>
      <c r="CL29" s="59" t="s">
        <v>1308</v>
      </c>
      <c r="CM29" s="58" t="s">
        <v>1309</v>
      </c>
      <c r="CN29" s="88">
        <v>520</v>
      </c>
      <c r="CO29" s="59" t="s">
        <v>5970</v>
      </c>
      <c r="CP29" s="58" t="s">
        <v>1301</v>
      </c>
      <c r="CQ29" s="58">
        <v>500</v>
      </c>
      <c r="CR29" s="59" t="s">
        <v>6012</v>
      </c>
      <c r="CS29" s="58" t="s">
        <v>5958</v>
      </c>
      <c r="CT29" s="58">
        <v>600</v>
      </c>
      <c r="CX29" s="59" t="s">
        <v>6071</v>
      </c>
      <c r="CY29" s="58" t="s">
        <v>1305</v>
      </c>
      <c r="CZ29" s="58">
        <v>850</v>
      </c>
      <c r="DA29" s="60" t="s">
        <v>6181</v>
      </c>
      <c r="DB29" s="60" t="s">
        <v>6168</v>
      </c>
      <c r="DC29" s="60" t="s">
        <v>6169</v>
      </c>
      <c r="DD29" s="60" t="s">
        <v>6168</v>
      </c>
      <c r="DE29" s="60" t="s">
        <v>6170</v>
      </c>
      <c r="DF29" s="41" t="s">
        <v>6387</v>
      </c>
      <c r="DG29" s="39">
        <v>10</v>
      </c>
      <c r="DH29" s="39">
        <f t="shared" si="1"/>
        <v>0</v>
      </c>
      <c r="DI29" s="39">
        <f t="shared" si="1"/>
        <v>0</v>
      </c>
      <c r="DJ29" s="39">
        <f t="shared" si="2"/>
        <v>0</v>
      </c>
      <c r="DK29" s="39">
        <f t="shared" si="2"/>
        <v>0</v>
      </c>
      <c r="DL29" s="39">
        <f t="shared" si="3"/>
        <v>0</v>
      </c>
      <c r="DM29" s="39"/>
      <c r="DN29" s="39">
        <v>10</v>
      </c>
      <c r="DO29" s="39">
        <f t="shared" si="4"/>
        <v>0</v>
      </c>
      <c r="DP29" s="39">
        <f t="shared" si="4"/>
        <v>0</v>
      </c>
      <c r="DQ29" s="39">
        <f t="shared" si="5"/>
        <v>0</v>
      </c>
      <c r="DR29" s="39">
        <f t="shared" si="5"/>
        <v>0</v>
      </c>
      <c r="DS29" s="39">
        <f t="shared" si="6"/>
        <v>0</v>
      </c>
      <c r="DT29" s="39"/>
    </row>
    <row r="30" spans="1:124" ht="15.95" customHeight="1" x14ac:dyDescent="0.25">
      <c r="A30" s="112"/>
      <c r="B30" s="357"/>
      <c r="C30" s="358"/>
      <c r="D30" s="358"/>
      <c r="E30" s="358"/>
      <c r="F30" s="359"/>
      <c r="G30" s="142" t="s">
        <v>973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4"/>
      <c r="Z30" s="134"/>
      <c r="AA30" s="135"/>
      <c r="AB30" s="135"/>
      <c r="AC30" s="135"/>
      <c r="AD30" s="136"/>
      <c r="AE30" s="96"/>
      <c r="AF30" s="97"/>
      <c r="AG30" s="97"/>
      <c r="AH30" s="97"/>
      <c r="AI30" s="97"/>
      <c r="AJ30" s="97"/>
      <c r="AK30" s="98"/>
      <c r="AL30" s="338" t="str">
        <f t="shared" si="7"/>
        <v/>
      </c>
      <c r="AM30" s="338"/>
      <c r="AN30" s="338"/>
      <c r="AO30" s="338"/>
      <c r="AP30" s="338"/>
      <c r="AQ30" s="338"/>
      <c r="AR30" s="338"/>
      <c r="AS30" s="338"/>
      <c r="AT30" s="281">
        <v>1073</v>
      </c>
      <c r="AU30" s="282"/>
      <c r="AV30" s="282"/>
      <c r="AW30" s="283"/>
      <c r="AX30" s="107" t="s">
        <v>1277</v>
      </c>
      <c r="AY30" s="108"/>
      <c r="AZ30" s="108"/>
      <c r="BA30" s="108"/>
      <c r="BB30" s="108"/>
      <c r="BC30" s="109"/>
      <c r="BD30" s="390" t="s">
        <v>1134</v>
      </c>
      <c r="BE30" s="391"/>
      <c r="BF30" s="391"/>
      <c r="BG30" s="391"/>
      <c r="BH30" s="391"/>
      <c r="BI30" s="391"/>
      <c r="BJ30" s="392"/>
      <c r="BK30" s="384" t="s">
        <v>1134</v>
      </c>
      <c r="BL30" s="385"/>
      <c r="BM30" s="385"/>
      <c r="BN30" s="385"/>
      <c r="BO30" s="385"/>
      <c r="BP30" s="385"/>
      <c r="BQ30" s="38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9"/>
      <c r="CJ30" s="40">
        <f>CJ29/24</f>
        <v>0</v>
      </c>
      <c r="CL30" s="59" t="s">
        <v>1310</v>
      </c>
      <c r="CM30" s="58" t="s">
        <v>1311</v>
      </c>
      <c r="CN30" s="88">
        <v>500</v>
      </c>
      <c r="CO30" s="59" t="s">
        <v>5971</v>
      </c>
      <c r="CP30" s="58" t="s">
        <v>1297</v>
      </c>
      <c r="CQ30" s="58">
        <v>550</v>
      </c>
      <c r="CR30" s="59" t="s">
        <v>6013</v>
      </c>
      <c r="CS30" s="58" t="s">
        <v>5924</v>
      </c>
      <c r="CT30" s="58">
        <v>450</v>
      </c>
      <c r="CX30" s="65" t="s">
        <v>6072</v>
      </c>
      <c r="CY30" s="58" t="s">
        <v>6001</v>
      </c>
      <c r="CZ30" s="58">
        <v>900</v>
      </c>
      <c r="DA30" s="60" t="s">
        <v>6182</v>
      </c>
      <c r="DB30" s="60" t="s">
        <v>6168</v>
      </c>
      <c r="DC30" s="60" t="s">
        <v>6169</v>
      </c>
      <c r="DD30" s="60" t="s">
        <v>6168</v>
      </c>
      <c r="DE30" s="60" t="s">
        <v>6172</v>
      </c>
      <c r="DF30" s="41" t="s">
        <v>6388</v>
      </c>
      <c r="DG30" s="39">
        <v>11</v>
      </c>
      <c r="DH30" s="39">
        <f t="shared" si="1"/>
        <v>0</v>
      </c>
      <c r="DI30" s="39">
        <f t="shared" si="1"/>
        <v>0</v>
      </c>
      <c r="DJ30" s="39">
        <f t="shared" si="2"/>
        <v>0</v>
      </c>
      <c r="DK30" s="39">
        <f t="shared" si="2"/>
        <v>0</v>
      </c>
      <c r="DL30" s="39">
        <f t="shared" si="3"/>
        <v>0</v>
      </c>
      <c r="DM30" s="39"/>
      <c r="DN30" s="39">
        <v>11</v>
      </c>
      <c r="DO30" s="39">
        <f t="shared" si="4"/>
        <v>0</v>
      </c>
      <c r="DP30" s="39">
        <f t="shared" si="4"/>
        <v>0</v>
      </c>
      <c r="DQ30" s="39">
        <f t="shared" si="5"/>
        <v>0</v>
      </c>
      <c r="DR30" s="39">
        <f t="shared" si="5"/>
        <v>0</v>
      </c>
      <c r="DS30" s="39">
        <f t="shared" si="6"/>
        <v>0</v>
      </c>
      <c r="DT30" s="39"/>
    </row>
    <row r="31" spans="1:124" ht="15.95" customHeight="1" thickBot="1" x14ac:dyDescent="0.3">
      <c r="A31" s="112"/>
      <c r="B31" s="360"/>
      <c r="C31" s="361"/>
      <c r="D31" s="361"/>
      <c r="E31" s="361"/>
      <c r="F31" s="362"/>
      <c r="G31" s="184" t="s">
        <v>967</v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6"/>
      <c r="Z31" s="336"/>
      <c r="AA31" s="336"/>
      <c r="AB31" s="336"/>
      <c r="AC31" s="336"/>
      <c r="AD31" s="336"/>
      <c r="AE31" s="377">
        <v>435</v>
      </c>
      <c r="AF31" s="377"/>
      <c r="AG31" s="377"/>
      <c r="AH31" s="377"/>
      <c r="AI31" s="377"/>
      <c r="AJ31" s="377"/>
      <c r="AK31" s="377"/>
      <c r="AL31" s="306" t="str">
        <f t="shared" si="7"/>
        <v/>
      </c>
      <c r="AM31" s="306"/>
      <c r="AN31" s="306"/>
      <c r="AO31" s="306"/>
      <c r="AP31" s="306"/>
      <c r="AQ31" s="306"/>
      <c r="AR31" s="306"/>
      <c r="AS31" s="306"/>
      <c r="AT31" s="425">
        <v>1053</v>
      </c>
      <c r="AU31" s="425"/>
      <c r="AV31" s="425"/>
      <c r="AW31" s="425"/>
      <c r="AX31" s="284" t="s">
        <v>1279</v>
      </c>
      <c r="AY31" s="285"/>
      <c r="AZ31" s="285"/>
      <c r="BA31" s="285"/>
      <c r="BB31" s="285"/>
      <c r="BC31" s="286"/>
      <c r="BD31" s="396" t="s">
        <v>1134</v>
      </c>
      <c r="BE31" s="397"/>
      <c r="BF31" s="397"/>
      <c r="BG31" s="397"/>
      <c r="BH31" s="397"/>
      <c r="BI31" s="397"/>
      <c r="BJ31" s="398"/>
      <c r="BK31" s="400" t="s">
        <v>1134</v>
      </c>
      <c r="BL31" s="401"/>
      <c r="BM31" s="401"/>
      <c r="BN31" s="401"/>
      <c r="BO31" s="401"/>
      <c r="BP31" s="401"/>
      <c r="BQ31" s="402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9"/>
      <c r="CJ31" s="67">
        <f>MOD(CJ29,24)/24</f>
        <v>0</v>
      </c>
      <c r="CL31" s="59" t="s">
        <v>1312</v>
      </c>
      <c r="CM31" s="58" t="s">
        <v>1313</v>
      </c>
      <c r="CN31" s="88">
        <v>490</v>
      </c>
      <c r="CO31" s="59" t="s">
        <v>5972</v>
      </c>
      <c r="CP31" s="58" t="s">
        <v>5973</v>
      </c>
      <c r="CQ31" s="58">
        <v>500</v>
      </c>
      <c r="CR31" s="59" t="s">
        <v>6014</v>
      </c>
      <c r="CS31" s="58" t="s">
        <v>5938</v>
      </c>
      <c r="CT31" s="58">
        <v>880</v>
      </c>
      <c r="CX31" s="59" t="s">
        <v>6073</v>
      </c>
      <c r="CY31" s="58" t="s">
        <v>1303</v>
      </c>
      <c r="CZ31" s="58">
        <v>720</v>
      </c>
      <c r="DA31" s="60" t="s">
        <v>6183</v>
      </c>
      <c r="DB31" s="60" t="s">
        <v>6168</v>
      </c>
      <c r="DC31" s="60" t="s">
        <v>6169</v>
      </c>
      <c r="DD31" s="60" t="s">
        <v>6168</v>
      </c>
      <c r="DE31" s="60" t="s">
        <v>6170</v>
      </c>
      <c r="DF31" s="41" t="s">
        <v>6389</v>
      </c>
      <c r="DG31" s="39">
        <v>12</v>
      </c>
      <c r="DH31" s="39">
        <f t="shared" si="1"/>
        <v>0</v>
      </c>
      <c r="DI31" s="39">
        <f t="shared" si="1"/>
        <v>0</v>
      </c>
      <c r="DJ31" s="39">
        <f t="shared" si="2"/>
        <v>0</v>
      </c>
      <c r="DK31" s="39">
        <f t="shared" si="2"/>
        <v>0</v>
      </c>
      <c r="DL31" s="39">
        <f t="shared" si="3"/>
        <v>0</v>
      </c>
      <c r="DM31" s="39"/>
      <c r="DN31" s="39">
        <v>12</v>
      </c>
      <c r="DO31" s="39">
        <f t="shared" si="4"/>
        <v>0</v>
      </c>
      <c r="DP31" s="39">
        <f t="shared" si="4"/>
        <v>0</v>
      </c>
      <c r="DQ31" s="39">
        <f t="shared" si="5"/>
        <v>0</v>
      </c>
      <c r="DR31" s="39">
        <f t="shared" si="5"/>
        <v>0</v>
      </c>
      <c r="DS31" s="39">
        <f t="shared" si="6"/>
        <v>0</v>
      </c>
      <c r="DT31" s="39"/>
    </row>
    <row r="32" spans="1:124" ht="15.95" customHeight="1" x14ac:dyDescent="0.25">
      <c r="A32" s="111">
        <v>5</v>
      </c>
      <c r="B32" s="118" t="s">
        <v>975</v>
      </c>
      <c r="C32" s="355"/>
      <c r="D32" s="355"/>
      <c r="E32" s="355"/>
      <c r="F32" s="356"/>
      <c r="G32" s="483" t="s">
        <v>1281</v>
      </c>
      <c r="H32" s="484"/>
      <c r="I32" s="484"/>
      <c r="J32" s="484"/>
      <c r="K32" s="484"/>
      <c r="L32" s="333" t="s">
        <v>1120</v>
      </c>
      <c r="M32" s="334"/>
      <c r="N32" s="334"/>
      <c r="O32" s="334"/>
      <c r="P32" s="334"/>
      <c r="Q32" s="335"/>
      <c r="R32" s="333" t="s">
        <v>1121</v>
      </c>
      <c r="S32" s="334"/>
      <c r="T32" s="334"/>
      <c r="U32" s="334"/>
      <c r="V32" s="334"/>
      <c r="W32" s="334"/>
      <c r="X32" s="334"/>
      <c r="Y32" s="335"/>
      <c r="Z32" s="332"/>
      <c r="AA32" s="332"/>
      <c r="AB32" s="332"/>
      <c r="AC32" s="332"/>
      <c r="AD32" s="332"/>
      <c r="AE32" s="345">
        <f>IF(ISERROR(VLOOKUP(R32,$CL$19:$CN$214,3,FALSE)),0,VLOOKUP(R32,$CL$19:$CN$214,3,FALSE))</f>
        <v>0</v>
      </c>
      <c r="AF32" s="346"/>
      <c r="AG32" s="346"/>
      <c r="AH32" s="346"/>
      <c r="AI32" s="346"/>
      <c r="AJ32" s="346"/>
      <c r="AK32" s="347"/>
      <c r="AL32" s="348" t="str">
        <f t="shared" si="7"/>
        <v/>
      </c>
      <c r="AM32" s="348"/>
      <c r="AN32" s="348"/>
      <c r="AO32" s="348"/>
      <c r="AP32" s="348"/>
      <c r="AQ32" s="348"/>
      <c r="AR32" s="348"/>
      <c r="AS32" s="348"/>
      <c r="AT32" s="424">
        <v>1052</v>
      </c>
      <c r="AU32" s="424"/>
      <c r="AV32" s="424"/>
      <c r="AW32" s="424"/>
      <c r="AX32" s="370" t="s">
        <v>1277</v>
      </c>
      <c r="AY32" s="371"/>
      <c r="AZ32" s="371"/>
      <c r="BA32" s="371"/>
      <c r="BB32" s="371"/>
      <c r="BC32" s="372"/>
      <c r="BD32" s="393" t="s">
        <v>1134</v>
      </c>
      <c r="BE32" s="394"/>
      <c r="BF32" s="394"/>
      <c r="BG32" s="394"/>
      <c r="BH32" s="394"/>
      <c r="BI32" s="394"/>
      <c r="BJ32" s="395"/>
      <c r="BK32" s="384" t="s">
        <v>1134</v>
      </c>
      <c r="BL32" s="385"/>
      <c r="BM32" s="385"/>
      <c r="BN32" s="385"/>
      <c r="BO32" s="385"/>
      <c r="BP32" s="385"/>
      <c r="BQ32" s="38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9"/>
      <c r="CJ32" s="40">
        <f>ROUNDDOWN(((24-AvreiseTid*24)+((HjemkomstDato-Avreisedato-1)*24)+(HjemkomstTid*24))/24,0)+IF(MOD((24-AvreiseTid*24)+((HjemkomstDato-Avreisedato-1)*24)+(HjemkomstTid*24),24)/24&gt;0.25,1,0)</f>
        <v>0</v>
      </c>
      <c r="CL32" s="59" t="s">
        <v>1314</v>
      </c>
      <c r="CM32" s="58" t="s">
        <v>5924</v>
      </c>
      <c r="CN32" s="88">
        <v>400</v>
      </c>
      <c r="CO32" s="59" t="s">
        <v>5974</v>
      </c>
      <c r="CP32" s="58" t="s">
        <v>1307</v>
      </c>
      <c r="CQ32" s="58">
        <v>450</v>
      </c>
      <c r="CR32" s="59" t="s">
        <v>6015</v>
      </c>
      <c r="CS32" s="58" t="s">
        <v>5946</v>
      </c>
      <c r="CT32" s="58">
        <v>720</v>
      </c>
      <c r="CX32" s="59" t="s">
        <v>6074</v>
      </c>
      <c r="CY32" s="58" t="s">
        <v>6024</v>
      </c>
      <c r="CZ32" s="58">
        <v>450</v>
      </c>
      <c r="DA32" s="60" t="s">
        <v>6184</v>
      </c>
      <c r="DB32" s="60" t="s">
        <v>6168</v>
      </c>
      <c r="DC32" s="60" t="s">
        <v>6169</v>
      </c>
      <c r="DD32" s="60" t="s">
        <v>6168</v>
      </c>
      <c r="DE32" s="60" t="s">
        <v>6170</v>
      </c>
      <c r="DF32" s="41" t="s">
        <v>6390</v>
      </c>
      <c r="DG32" s="39">
        <v>13</v>
      </c>
      <c r="DH32" s="39">
        <f t="shared" si="1"/>
        <v>0</v>
      </c>
      <c r="DI32" s="39">
        <f t="shared" si="1"/>
        <v>0</v>
      </c>
      <c r="DJ32" s="39">
        <f t="shared" si="2"/>
        <v>0</v>
      </c>
      <c r="DK32" s="39">
        <f t="shared" si="2"/>
        <v>0</v>
      </c>
      <c r="DL32" s="39">
        <f t="shared" si="3"/>
        <v>0</v>
      </c>
      <c r="DM32" s="39"/>
      <c r="DN32" s="39">
        <v>13</v>
      </c>
      <c r="DO32" s="39">
        <f t="shared" si="4"/>
        <v>0</v>
      </c>
      <c r="DP32" s="39">
        <f t="shared" si="4"/>
        <v>0</v>
      </c>
      <c r="DQ32" s="39">
        <f t="shared" si="5"/>
        <v>0</v>
      </c>
      <c r="DR32" s="39">
        <f t="shared" si="5"/>
        <v>0</v>
      </c>
      <c r="DS32" s="39">
        <f t="shared" si="6"/>
        <v>0</v>
      </c>
      <c r="DT32" s="39"/>
    </row>
    <row r="33" spans="1:124" ht="15.95" customHeight="1" x14ac:dyDescent="0.25">
      <c r="A33" s="487"/>
      <c r="B33" s="357"/>
      <c r="C33" s="358"/>
      <c r="D33" s="358"/>
      <c r="E33" s="358"/>
      <c r="F33" s="359"/>
      <c r="G33" s="485" t="s">
        <v>1281</v>
      </c>
      <c r="H33" s="486"/>
      <c r="I33" s="486"/>
      <c r="J33" s="486"/>
      <c r="K33" s="486"/>
      <c r="L33" s="333" t="s">
        <v>1120</v>
      </c>
      <c r="M33" s="334"/>
      <c r="N33" s="334"/>
      <c r="O33" s="334"/>
      <c r="P33" s="334"/>
      <c r="Q33" s="335"/>
      <c r="R33" s="333" t="s">
        <v>1121</v>
      </c>
      <c r="S33" s="334"/>
      <c r="T33" s="334"/>
      <c r="U33" s="334"/>
      <c r="V33" s="334"/>
      <c r="W33" s="334"/>
      <c r="X33" s="334"/>
      <c r="Y33" s="335"/>
      <c r="Z33" s="332"/>
      <c r="AA33" s="332"/>
      <c r="AB33" s="332"/>
      <c r="AC33" s="332"/>
      <c r="AD33" s="332"/>
      <c r="AE33" s="339">
        <f>IF(ISERROR(VLOOKUP(R33,$CL$19:$CN$214,3,FALSE)),0,VLOOKUP(R33,$CL$19:$CN$214,3,FALSE))</f>
        <v>0</v>
      </c>
      <c r="AF33" s="340"/>
      <c r="AG33" s="340"/>
      <c r="AH33" s="340"/>
      <c r="AI33" s="340"/>
      <c r="AJ33" s="340"/>
      <c r="AK33" s="341"/>
      <c r="AL33" s="348" t="str">
        <f>IF((Z33*AE33)=0,"",(Z33*AE33))</f>
        <v/>
      </c>
      <c r="AM33" s="348"/>
      <c r="AN33" s="348"/>
      <c r="AO33" s="348"/>
      <c r="AP33" s="348"/>
      <c r="AQ33" s="348"/>
      <c r="AR33" s="348"/>
      <c r="AS33" s="348"/>
      <c r="AT33" s="424">
        <v>1052</v>
      </c>
      <c r="AU33" s="424"/>
      <c r="AV33" s="424"/>
      <c r="AW33" s="424"/>
      <c r="AX33" s="370" t="s">
        <v>1277</v>
      </c>
      <c r="AY33" s="371"/>
      <c r="AZ33" s="371"/>
      <c r="BA33" s="371"/>
      <c r="BB33" s="371"/>
      <c r="BC33" s="372"/>
      <c r="BD33" s="393" t="s">
        <v>1134</v>
      </c>
      <c r="BE33" s="394"/>
      <c r="BF33" s="394"/>
      <c r="BG33" s="394"/>
      <c r="BH33" s="394"/>
      <c r="BI33" s="394"/>
      <c r="BJ33" s="395"/>
      <c r="BK33" s="384" t="s">
        <v>1134</v>
      </c>
      <c r="BL33" s="385"/>
      <c r="BM33" s="385"/>
      <c r="BN33" s="385"/>
      <c r="BO33" s="385"/>
      <c r="BP33" s="385"/>
      <c r="BQ33" s="38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9"/>
      <c r="CL33" s="59" t="s">
        <v>5925</v>
      </c>
      <c r="CM33" s="41">
        <v>1200</v>
      </c>
      <c r="CN33" s="88">
        <v>300</v>
      </c>
      <c r="CO33" s="59" t="s">
        <v>5975</v>
      </c>
      <c r="CP33" s="58" t="s">
        <v>1307</v>
      </c>
      <c r="CQ33" s="58">
        <v>450</v>
      </c>
      <c r="CR33" s="59" t="s">
        <v>6016</v>
      </c>
      <c r="CS33" s="58" t="s">
        <v>5961</v>
      </c>
      <c r="CT33" s="58">
        <v>860</v>
      </c>
      <c r="CX33" s="59" t="s">
        <v>6075</v>
      </c>
      <c r="CY33" s="58" t="s">
        <v>6038</v>
      </c>
      <c r="CZ33" s="58">
        <v>850</v>
      </c>
      <c r="DA33" s="60" t="s">
        <v>6185</v>
      </c>
      <c r="DB33" s="60" t="s">
        <v>6168</v>
      </c>
      <c r="DC33" s="60" t="s">
        <v>6169</v>
      </c>
      <c r="DD33" s="60" t="s">
        <v>6168</v>
      </c>
      <c r="DE33" s="60" t="s">
        <v>6172</v>
      </c>
      <c r="DF33" s="41" t="s">
        <v>6391</v>
      </c>
      <c r="DG33" s="39">
        <v>14</v>
      </c>
      <c r="DH33" s="39">
        <f t="shared" si="1"/>
        <v>0</v>
      </c>
      <c r="DI33" s="39">
        <f t="shared" si="1"/>
        <v>0</v>
      </c>
      <c r="DJ33" s="39">
        <f t="shared" si="2"/>
        <v>0</v>
      </c>
      <c r="DK33" s="39">
        <f t="shared" si="2"/>
        <v>0</v>
      </c>
      <c r="DL33" s="39">
        <f t="shared" si="3"/>
        <v>0</v>
      </c>
      <c r="DM33" s="39"/>
      <c r="DN33" s="39">
        <v>14</v>
      </c>
      <c r="DO33" s="39">
        <f t="shared" si="4"/>
        <v>0</v>
      </c>
      <c r="DP33" s="39">
        <f t="shared" si="4"/>
        <v>0</v>
      </c>
      <c r="DQ33" s="39">
        <f t="shared" si="5"/>
        <v>0</v>
      </c>
      <c r="DR33" s="39">
        <f t="shared" si="5"/>
        <v>0</v>
      </c>
      <c r="DS33" s="39">
        <f t="shared" si="6"/>
        <v>0</v>
      </c>
      <c r="DT33" s="39"/>
    </row>
    <row r="34" spans="1:124" ht="15.95" customHeight="1" x14ac:dyDescent="0.25">
      <c r="A34" s="487"/>
      <c r="B34" s="357"/>
      <c r="C34" s="358"/>
      <c r="D34" s="358"/>
      <c r="E34" s="358"/>
      <c r="F34" s="359"/>
      <c r="G34" s="142" t="s">
        <v>1285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4"/>
      <c r="Z34" s="369"/>
      <c r="AA34" s="369"/>
      <c r="AB34" s="369"/>
      <c r="AC34" s="369"/>
      <c r="AD34" s="369"/>
      <c r="AE34" s="337">
        <v>614</v>
      </c>
      <c r="AF34" s="337"/>
      <c r="AG34" s="337"/>
      <c r="AH34" s="337"/>
      <c r="AI34" s="337"/>
      <c r="AJ34" s="337"/>
      <c r="AK34" s="337"/>
      <c r="AL34" s="338" t="str">
        <f t="shared" si="7"/>
        <v/>
      </c>
      <c r="AM34" s="338"/>
      <c r="AN34" s="338"/>
      <c r="AO34" s="338"/>
      <c r="AP34" s="338"/>
      <c r="AQ34" s="338"/>
      <c r="AR34" s="338"/>
      <c r="AS34" s="338"/>
      <c r="AT34" s="373">
        <v>1213</v>
      </c>
      <c r="AU34" s="373"/>
      <c r="AV34" s="373"/>
      <c r="AW34" s="373"/>
      <c r="AX34" s="107" t="s">
        <v>1279</v>
      </c>
      <c r="AY34" s="108"/>
      <c r="AZ34" s="108"/>
      <c r="BA34" s="108"/>
      <c r="BB34" s="108"/>
      <c r="BC34" s="109"/>
      <c r="BD34" s="390" t="s">
        <v>1134</v>
      </c>
      <c r="BE34" s="391"/>
      <c r="BF34" s="391"/>
      <c r="BG34" s="391"/>
      <c r="BH34" s="391"/>
      <c r="BI34" s="391"/>
      <c r="BJ34" s="392"/>
      <c r="BK34" s="384" t="s">
        <v>1134</v>
      </c>
      <c r="BL34" s="385"/>
      <c r="BM34" s="385"/>
      <c r="BN34" s="385"/>
      <c r="BO34" s="385"/>
      <c r="BP34" s="385"/>
      <c r="BQ34" s="386"/>
      <c r="BR34" s="36" t="str">
        <f>IF(AL34&lt;&gt;"","Det trekkes skatt av 'Kompensasjonstillegg utland'. Husk å legge rett skatteprosent fra skattekortet inn i celle AS9 om du vil se hva utbetalingen blir.","")</f>
        <v/>
      </c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9"/>
      <c r="CL34" s="59" t="s">
        <v>5926</v>
      </c>
      <c r="CM34" s="58" t="s">
        <v>1307</v>
      </c>
      <c r="CN34" s="88">
        <v>500</v>
      </c>
      <c r="CO34" s="59" t="s">
        <v>5976</v>
      </c>
      <c r="CP34" s="58" t="s">
        <v>1296</v>
      </c>
      <c r="CQ34" s="58">
        <v>450</v>
      </c>
      <c r="CR34" s="59" t="s">
        <v>6017</v>
      </c>
      <c r="CS34" s="58" t="s">
        <v>1297</v>
      </c>
      <c r="CT34" s="58">
        <v>620</v>
      </c>
      <c r="CX34" s="59" t="s">
        <v>6076</v>
      </c>
      <c r="CY34" s="41" t="s">
        <v>6132</v>
      </c>
      <c r="CZ34" s="58">
        <v>650</v>
      </c>
      <c r="DA34" s="60" t="s">
        <v>6186</v>
      </c>
      <c r="DB34" s="60" t="s">
        <v>6168</v>
      </c>
      <c r="DC34" s="60" t="s">
        <v>6169</v>
      </c>
      <c r="DD34" s="60" t="s">
        <v>6168</v>
      </c>
      <c r="DE34" s="60" t="s">
        <v>6172</v>
      </c>
      <c r="DF34" s="41" t="s">
        <v>6392</v>
      </c>
      <c r="DG34" s="39">
        <v>15</v>
      </c>
      <c r="DH34" s="39">
        <f t="shared" si="1"/>
        <v>0</v>
      </c>
      <c r="DI34" s="39">
        <f t="shared" si="1"/>
        <v>0</v>
      </c>
      <c r="DJ34" s="39">
        <f t="shared" si="2"/>
        <v>0</v>
      </c>
      <c r="DK34" s="39">
        <f t="shared" si="2"/>
        <v>0</v>
      </c>
      <c r="DL34" s="39">
        <f t="shared" si="3"/>
        <v>0</v>
      </c>
      <c r="DM34" s="39"/>
      <c r="DN34" s="39">
        <v>15</v>
      </c>
      <c r="DO34" s="39">
        <f t="shared" si="4"/>
        <v>0</v>
      </c>
      <c r="DP34" s="39">
        <f t="shared" si="4"/>
        <v>0</v>
      </c>
      <c r="DQ34" s="39">
        <f t="shared" si="5"/>
        <v>0</v>
      </c>
      <c r="DR34" s="39">
        <f t="shared" si="5"/>
        <v>0</v>
      </c>
      <c r="DS34" s="39">
        <f t="shared" si="6"/>
        <v>0</v>
      </c>
      <c r="DT34" s="39"/>
    </row>
    <row r="35" spans="1:124" ht="15.95" customHeight="1" thickBot="1" x14ac:dyDescent="0.3">
      <c r="A35" s="488"/>
      <c r="B35" s="360"/>
      <c r="C35" s="361"/>
      <c r="D35" s="361"/>
      <c r="E35" s="361"/>
      <c r="F35" s="362"/>
      <c r="G35" s="366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8"/>
      <c r="Z35" s="299"/>
      <c r="AA35" s="300"/>
      <c r="AB35" s="300"/>
      <c r="AC35" s="300"/>
      <c r="AD35" s="301"/>
      <c r="AE35" s="342"/>
      <c r="AF35" s="343"/>
      <c r="AG35" s="343"/>
      <c r="AH35" s="343"/>
      <c r="AI35" s="343"/>
      <c r="AJ35" s="343"/>
      <c r="AK35" s="344"/>
      <c r="AL35" s="306" t="str">
        <f t="shared" si="7"/>
        <v/>
      </c>
      <c r="AM35" s="306"/>
      <c r="AN35" s="306"/>
      <c r="AO35" s="306"/>
      <c r="AP35" s="306"/>
      <c r="AQ35" s="306"/>
      <c r="AR35" s="306"/>
      <c r="AS35" s="306"/>
      <c r="AT35" s="415">
        <v>1212</v>
      </c>
      <c r="AU35" s="416"/>
      <c r="AV35" s="416"/>
      <c r="AW35" s="417"/>
      <c r="AX35" s="284" t="s">
        <v>1280</v>
      </c>
      <c r="AY35" s="285"/>
      <c r="AZ35" s="285"/>
      <c r="BA35" s="285"/>
      <c r="BB35" s="285"/>
      <c r="BC35" s="286"/>
      <c r="BD35" s="412" t="s">
        <v>1134</v>
      </c>
      <c r="BE35" s="413"/>
      <c r="BF35" s="413"/>
      <c r="BG35" s="413"/>
      <c r="BH35" s="413"/>
      <c r="BI35" s="413"/>
      <c r="BJ35" s="414"/>
      <c r="BK35" s="406" t="s">
        <v>1134</v>
      </c>
      <c r="BL35" s="407"/>
      <c r="BM35" s="407"/>
      <c r="BN35" s="407"/>
      <c r="BO35" s="407"/>
      <c r="BP35" s="407"/>
      <c r="BQ35" s="408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9"/>
      <c r="CL35" s="59" t="s">
        <v>5927</v>
      </c>
      <c r="CM35" s="41" t="s">
        <v>6134</v>
      </c>
      <c r="CN35" s="88">
        <v>500</v>
      </c>
      <c r="CO35" s="59" t="s">
        <v>5977</v>
      </c>
      <c r="CP35" s="58" t="s">
        <v>1303</v>
      </c>
      <c r="CQ35" s="58">
        <v>550</v>
      </c>
      <c r="CR35" s="59" t="s">
        <v>6018</v>
      </c>
      <c r="CS35" s="58" t="s">
        <v>5958</v>
      </c>
      <c r="CT35" s="58">
        <v>800</v>
      </c>
      <c r="CX35" s="59" t="s">
        <v>6077</v>
      </c>
      <c r="CY35" s="58" t="s">
        <v>1305</v>
      </c>
      <c r="CZ35" s="58">
        <v>710</v>
      </c>
      <c r="DA35" s="60" t="s">
        <v>6187</v>
      </c>
      <c r="DB35" s="60" t="s">
        <v>6168</v>
      </c>
      <c r="DC35" s="60" t="s">
        <v>6169</v>
      </c>
      <c r="DD35" s="60" t="s">
        <v>6168</v>
      </c>
      <c r="DE35" s="60" t="s">
        <v>6188</v>
      </c>
      <c r="DF35" s="41" t="s">
        <v>6393</v>
      </c>
      <c r="DG35" s="39">
        <v>16</v>
      </c>
      <c r="DH35" s="39">
        <f t="shared" si="1"/>
        <v>0</v>
      </c>
      <c r="DI35" s="39">
        <f t="shared" si="1"/>
        <v>0</v>
      </c>
      <c r="DJ35" s="39">
        <f t="shared" si="2"/>
        <v>0</v>
      </c>
      <c r="DK35" s="39">
        <f t="shared" si="2"/>
        <v>0</v>
      </c>
      <c r="DL35" s="39">
        <f t="shared" si="3"/>
        <v>0</v>
      </c>
      <c r="DM35" s="39"/>
      <c r="DN35" s="39">
        <v>16</v>
      </c>
      <c r="DO35" s="39">
        <f t="shared" si="4"/>
        <v>0</v>
      </c>
      <c r="DP35" s="39">
        <f t="shared" si="4"/>
        <v>0</v>
      </c>
      <c r="DQ35" s="39">
        <f t="shared" si="5"/>
        <v>0</v>
      </c>
      <c r="DR35" s="39">
        <f t="shared" si="5"/>
        <v>0</v>
      </c>
      <c r="DS35" s="39">
        <f t="shared" si="6"/>
        <v>0</v>
      </c>
      <c r="DT35" s="39"/>
    </row>
    <row r="36" spans="1:124" ht="15.95" hidden="1" customHeight="1" x14ac:dyDescent="0.25">
      <c r="A36" s="111">
        <v>6</v>
      </c>
      <c r="B36" s="290" t="s">
        <v>976</v>
      </c>
      <c r="C36" s="291"/>
      <c r="D36" s="291"/>
      <c r="E36" s="291"/>
      <c r="F36" s="292"/>
      <c r="G36" s="151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3"/>
      <c r="Z36" s="363"/>
      <c r="AA36" s="364"/>
      <c r="AB36" s="364"/>
      <c r="AC36" s="364"/>
      <c r="AD36" s="365"/>
      <c r="AE36" s="131"/>
      <c r="AF36" s="132"/>
      <c r="AG36" s="132"/>
      <c r="AH36" s="132"/>
      <c r="AI36" s="132"/>
      <c r="AJ36" s="132"/>
      <c r="AK36" s="133"/>
      <c r="AL36" s="302"/>
      <c r="AM36" s="302"/>
      <c r="AN36" s="302"/>
      <c r="AO36" s="302"/>
      <c r="AP36" s="302"/>
      <c r="AQ36" s="302"/>
      <c r="AR36" s="302"/>
      <c r="AS36" s="302"/>
      <c r="AT36" s="312"/>
      <c r="AU36" s="313"/>
      <c r="AV36" s="313"/>
      <c r="AW36" s="314"/>
      <c r="AX36" s="374"/>
      <c r="AY36" s="375"/>
      <c r="AZ36" s="375"/>
      <c r="BA36" s="375"/>
      <c r="BB36" s="375"/>
      <c r="BC36" s="376"/>
      <c r="BD36" s="418" t="s">
        <v>1134</v>
      </c>
      <c r="BE36" s="419"/>
      <c r="BF36" s="419"/>
      <c r="BG36" s="419"/>
      <c r="BH36" s="419"/>
      <c r="BI36" s="419"/>
      <c r="BJ36" s="420"/>
      <c r="BK36" s="403" t="s">
        <v>1134</v>
      </c>
      <c r="BL36" s="404"/>
      <c r="BM36" s="404"/>
      <c r="BN36" s="404"/>
      <c r="BO36" s="404"/>
      <c r="BP36" s="404"/>
      <c r="BQ36" s="405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9"/>
      <c r="CL36" s="59" t="s">
        <v>5928</v>
      </c>
      <c r="CM36" s="58" t="s">
        <v>5924</v>
      </c>
      <c r="CN36" s="88">
        <v>320</v>
      </c>
      <c r="CO36" s="59" t="s">
        <v>5978</v>
      </c>
      <c r="CP36" s="58" t="s">
        <v>1311</v>
      </c>
      <c r="CQ36" s="58">
        <v>380</v>
      </c>
      <c r="CR36" s="65" t="s">
        <v>6019</v>
      </c>
      <c r="CS36" s="58" t="s">
        <v>6020</v>
      </c>
      <c r="CT36" s="58">
        <v>950</v>
      </c>
      <c r="CX36" s="65" t="s">
        <v>6078</v>
      </c>
      <c r="CY36" s="58" t="s">
        <v>6079</v>
      </c>
      <c r="CZ36" s="58">
        <v>730</v>
      </c>
      <c r="DA36" s="60" t="s">
        <v>6189</v>
      </c>
      <c r="DB36" s="60" t="s">
        <v>6168</v>
      </c>
      <c r="DC36" s="60" t="s">
        <v>6169</v>
      </c>
      <c r="DD36" s="60" t="s">
        <v>6168</v>
      </c>
      <c r="DE36" s="60" t="s">
        <v>6188</v>
      </c>
      <c r="DF36" s="41" t="s">
        <v>6394</v>
      </c>
      <c r="DG36" s="39">
        <v>17</v>
      </c>
      <c r="DH36" s="39">
        <f t="shared" si="1"/>
        <v>0</v>
      </c>
      <c r="DI36" s="39">
        <f t="shared" si="1"/>
        <v>0</v>
      </c>
      <c r="DJ36" s="39">
        <f>IF(ISERROR(SEARCH(DJ$19,$A$5,$DG36)),0,SEARCH(DJ$19,$A$5,$DG36))</f>
        <v>0</v>
      </c>
      <c r="DK36" s="39">
        <f>IF(ISERROR(SEARCH(DK$19,$A$5,$DG36)),0,SEARCH(DK$19,$A$5,$DG36))</f>
        <v>0</v>
      </c>
      <c r="DL36" s="39">
        <f t="shared" si="3"/>
        <v>0</v>
      </c>
      <c r="DM36" s="39"/>
      <c r="DN36" s="39">
        <v>17</v>
      </c>
      <c r="DO36" s="39">
        <f t="shared" si="4"/>
        <v>0</v>
      </c>
      <c r="DP36" s="39">
        <f t="shared" si="4"/>
        <v>0</v>
      </c>
      <c r="DQ36" s="39">
        <f>IF(ISERROR(SEARCH(DQ$19,$AY$9,$DG36)),0,SEARCH(DQ$19,$AY$9,$DG36))</f>
        <v>0</v>
      </c>
      <c r="DR36" s="39">
        <f>IF(ISERROR(SEARCH(DR$19,$AY$9,$DG36)),0,SEARCH(DR$19,$AY$9,$DG36))</f>
        <v>0</v>
      </c>
      <c r="DS36" s="39">
        <f t="shared" si="6"/>
        <v>0</v>
      </c>
      <c r="DT36" s="39"/>
    </row>
    <row r="37" spans="1:124" ht="15.95" customHeight="1" x14ac:dyDescent="0.25">
      <c r="A37" s="112"/>
      <c r="B37" s="293"/>
      <c r="C37" s="294"/>
      <c r="D37" s="294"/>
      <c r="E37" s="294"/>
      <c r="F37" s="295"/>
      <c r="G37" s="142" t="s">
        <v>1275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4"/>
      <c r="Z37" s="323"/>
      <c r="AA37" s="324"/>
      <c r="AB37" s="324"/>
      <c r="AC37" s="324"/>
      <c r="AD37" s="325"/>
      <c r="AE37" s="349"/>
      <c r="AF37" s="350"/>
      <c r="AG37" s="350"/>
      <c r="AH37" s="350"/>
      <c r="AI37" s="350"/>
      <c r="AJ37" s="350"/>
      <c r="AK37" s="351"/>
      <c r="AL37" s="249" t="str">
        <f>IF((AE37)=0,"",(AE37))</f>
        <v/>
      </c>
      <c r="AM37" s="250"/>
      <c r="AN37" s="250"/>
      <c r="AO37" s="250"/>
      <c r="AP37" s="250"/>
      <c r="AQ37" s="250"/>
      <c r="AR37" s="250"/>
      <c r="AS37" s="251"/>
      <c r="AT37" s="373">
        <v>1041</v>
      </c>
      <c r="AU37" s="373"/>
      <c r="AV37" s="373"/>
      <c r="AW37" s="373"/>
      <c r="AX37" s="107" t="s">
        <v>1278</v>
      </c>
      <c r="AY37" s="108"/>
      <c r="AZ37" s="108"/>
      <c r="BA37" s="108"/>
      <c r="BB37" s="108"/>
      <c r="BC37" s="109"/>
      <c r="BD37" s="421"/>
      <c r="BE37" s="422"/>
      <c r="BF37" s="422"/>
      <c r="BG37" s="422"/>
      <c r="BH37" s="422"/>
      <c r="BI37" s="422"/>
      <c r="BJ37" s="423"/>
      <c r="BK37" s="409" t="s">
        <v>1134</v>
      </c>
      <c r="BL37" s="410"/>
      <c r="BM37" s="410"/>
      <c r="BN37" s="410"/>
      <c r="BO37" s="410"/>
      <c r="BP37" s="410"/>
      <c r="BQ37" s="411"/>
      <c r="BR37" s="36" t="str">
        <f>IF(ISERROR(VALUE(AE37)),"Husk 'Er lik'-tegnet","")</f>
        <v/>
      </c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9"/>
      <c r="CL37" s="59" t="s">
        <v>5929</v>
      </c>
      <c r="CM37" s="58" t="s">
        <v>1307</v>
      </c>
      <c r="CN37" s="88">
        <v>600</v>
      </c>
      <c r="CO37" s="59" t="s">
        <v>5979</v>
      </c>
      <c r="CP37" s="58" t="s">
        <v>1297</v>
      </c>
      <c r="CQ37" s="58">
        <v>250</v>
      </c>
      <c r="CR37" s="65" t="s">
        <v>6021</v>
      </c>
      <c r="CS37" s="58" t="s">
        <v>6020</v>
      </c>
      <c r="CT37" s="58">
        <v>1350</v>
      </c>
      <c r="CX37" s="65" t="s">
        <v>6080</v>
      </c>
      <c r="CY37" s="58" t="s">
        <v>1296</v>
      </c>
      <c r="CZ37" s="58">
        <v>1000</v>
      </c>
      <c r="DA37" s="60" t="s">
        <v>6190</v>
      </c>
      <c r="DB37" s="60" t="s">
        <v>6168</v>
      </c>
      <c r="DC37" s="60" t="s">
        <v>6169</v>
      </c>
      <c r="DD37" s="60" t="s">
        <v>6168</v>
      </c>
      <c r="DE37" s="60" t="s">
        <v>6188</v>
      </c>
      <c r="DF37" s="41" t="s">
        <v>6395</v>
      </c>
      <c r="DG37" s="39">
        <v>18</v>
      </c>
      <c r="DH37" s="39">
        <f t="shared" si="1"/>
        <v>0</v>
      </c>
      <c r="DI37" s="39">
        <f t="shared" si="1"/>
        <v>0</v>
      </c>
      <c r="DJ37" s="39">
        <f t="shared" si="1"/>
        <v>0</v>
      </c>
      <c r="DK37" s="39">
        <f t="shared" si="1"/>
        <v>0</v>
      </c>
      <c r="DL37" s="39">
        <f t="shared" si="3"/>
        <v>0</v>
      </c>
      <c r="DM37" s="39"/>
      <c r="DN37" s="39">
        <v>18</v>
      </c>
      <c r="DO37" s="39">
        <f t="shared" si="4"/>
        <v>0</v>
      </c>
      <c r="DP37" s="39">
        <f t="shared" si="4"/>
        <v>0</v>
      </c>
      <c r="DQ37" s="39">
        <f t="shared" si="4"/>
        <v>0</v>
      </c>
      <c r="DR37" s="39">
        <f t="shared" si="4"/>
        <v>0</v>
      </c>
      <c r="DS37" s="39">
        <f t="shared" si="6"/>
        <v>0</v>
      </c>
      <c r="DT37" s="39"/>
    </row>
    <row r="38" spans="1:124" ht="15.95" customHeight="1" x14ac:dyDescent="0.25">
      <c r="A38" s="112"/>
      <c r="B38" s="293"/>
      <c r="C38" s="294"/>
      <c r="D38" s="294"/>
      <c r="E38" s="294"/>
      <c r="F38" s="295"/>
      <c r="G38" s="326" t="s">
        <v>1132</v>
      </c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8"/>
      <c r="Z38" s="134"/>
      <c r="AA38" s="135"/>
      <c r="AB38" s="135"/>
      <c r="AC38" s="135"/>
      <c r="AD38" s="136"/>
      <c r="AE38" s="349"/>
      <c r="AF38" s="350"/>
      <c r="AG38" s="350"/>
      <c r="AH38" s="350"/>
      <c r="AI38" s="350"/>
      <c r="AJ38" s="350"/>
      <c r="AK38" s="351"/>
      <c r="AL38" s="338" t="str">
        <f t="shared" si="7"/>
        <v/>
      </c>
      <c r="AM38" s="338"/>
      <c r="AN38" s="338"/>
      <c r="AO38" s="338"/>
      <c r="AP38" s="338"/>
      <c r="AQ38" s="338"/>
      <c r="AR38" s="338"/>
      <c r="AS38" s="338"/>
      <c r="AT38" s="281">
        <v>1284</v>
      </c>
      <c r="AU38" s="282"/>
      <c r="AV38" s="282"/>
      <c r="AW38" s="283"/>
      <c r="AX38" s="107" t="s">
        <v>1141</v>
      </c>
      <c r="AY38" s="108"/>
      <c r="AZ38" s="108"/>
      <c r="BA38" s="108"/>
      <c r="BB38" s="108"/>
      <c r="BC38" s="109"/>
      <c r="BD38" s="390" t="s">
        <v>1134</v>
      </c>
      <c r="BE38" s="391"/>
      <c r="BF38" s="391"/>
      <c r="BG38" s="391"/>
      <c r="BH38" s="391"/>
      <c r="BI38" s="391"/>
      <c r="BJ38" s="392"/>
      <c r="BK38" s="384" t="s">
        <v>1134</v>
      </c>
      <c r="BL38" s="385"/>
      <c r="BM38" s="385"/>
      <c r="BN38" s="385"/>
      <c r="BO38" s="385"/>
      <c r="BP38" s="385"/>
      <c r="BQ38" s="38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9"/>
      <c r="CL38" s="59" t="s">
        <v>5930</v>
      </c>
      <c r="CM38" s="58" t="s">
        <v>1307</v>
      </c>
      <c r="CN38" s="88">
        <v>500</v>
      </c>
      <c r="CO38" s="59" t="s">
        <v>5980</v>
      </c>
      <c r="CP38" s="58" t="s">
        <v>1297</v>
      </c>
      <c r="CQ38" s="58">
        <v>450</v>
      </c>
      <c r="CR38" s="59" t="s">
        <v>6022</v>
      </c>
      <c r="CS38" s="58" t="s">
        <v>5958</v>
      </c>
      <c r="CT38" s="58">
        <v>900</v>
      </c>
      <c r="CX38" s="65" t="s">
        <v>6081</v>
      </c>
      <c r="CY38" s="58" t="s">
        <v>1296</v>
      </c>
      <c r="CZ38" s="58">
        <v>1000</v>
      </c>
      <c r="DA38" s="60" t="s">
        <v>6191</v>
      </c>
      <c r="DB38" s="60" t="s">
        <v>6168</v>
      </c>
      <c r="DC38" s="60" t="s">
        <v>6169</v>
      </c>
      <c r="DD38" s="60" t="s">
        <v>6168</v>
      </c>
      <c r="DE38" s="60" t="s">
        <v>6188</v>
      </c>
      <c r="DF38" s="41" t="s">
        <v>6396</v>
      </c>
      <c r="DG38" s="39">
        <v>19</v>
      </c>
      <c r="DH38" s="39">
        <f t="shared" ref="DH38:DK54" si="8">IF(ISERROR(SEARCH(DH$19,$A$5,$DG38)),0,SEARCH(DH$19,$A$5,$DG38))</f>
        <v>0</v>
      </c>
      <c r="DI38" s="39">
        <f t="shared" si="8"/>
        <v>0</v>
      </c>
      <c r="DJ38" s="39">
        <f t="shared" si="8"/>
        <v>0</v>
      </c>
      <c r="DK38" s="39">
        <f t="shared" si="8"/>
        <v>0</v>
      </c>
      <c r="DL38" s="39">
        <f t="shared" si="3"/>
        <v>0</v>
      </c>
      <c r="DM38" s="39"/>
      <c r="DN38" s="39">
        <v>19</v>
      </c>
      <c r="DO38" s="39">
        <f t="shared" ref="DO38:DR54" si="9">IF(ISERROR(SEARCH(DO$19,$AY$9,$DG38)),0,SEARCH(DO$19,$AY$9,$DG38))</f>
        <v>0</v>
      </c>
      <c r="DP38" s="39">
        <f t="shared" si="9"/>
        <v>0</v>
      </c>
      <c r="DQ38" s="39">
        <f t="shared" si="9"/>
        <v>0</v>
      </c>
      <c r="DR38" s="39">
        <f t="shared" si="9"/>
        <v>0</v>
      </c>
      <c r="DS38" s="39">
        <f t="shared" si="6"/>
        <v>0</v>
      </c>
      <c r="DT38" s="39"/>
    </row>
    <row r="39" spans="1:124" ht="15.95" customHeight="1" x14ac:dyDescent="0.25">
      <c r="A39" s="112"/>
      <c r="B39" s="293"/>
      <c r="C39" s="294"/>
      <c r="D39" s="294"/>
      <c r="E39" s="294"/>
      <c r="F39" s="295"/>
      <c r="G39" s="326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8"/>
      <c r="Z39" s="168"/>
      <c r="AA39" s="169"/>
      <c r="AB39" s="169"/>
      <c r="AC39" s="169"/>
      <c r="AD39" s="170"/>
      <c r="AE39" s="349"/>
      <c r="AF39" s="350"/>
      <c r="AG39" s="350"/>
      <c r="AH39" s="350"/>
      <c r="AI39" s="350"/>
      <c r="AJ39" s="350"/>
      <c r="AK39" s="351"/>
      <c r="AL39" s="338" t="str">
        <f t="shared" si="7"/>
        <v/>
      </c>
      <c r="AM39" s="338"/>
      <c r="AN39" s="338"/>
      <c r="AO39" s="338"/>
      <c r="AP39" s="338"/>
      <c r="AQ39" s="338"/>
      <c r="AR39" s="338"/>
      <c r="AS39" s="338"/>
      <c r="AT39" s="281"/>
      <c r="AU39" s="282"/>
      <c r="AV39" s="282"/>
      <c r="AW39" s="283"/>
      <c r="AX39" s="107"/>
      <c r="AY39" s="108"/>
      <c r="AZ39" s="108"/>
      <c r="BA39" s="108"/>
      <c r="BB39" s="108"/>
      <c r="BC39" s="109"/>
      <c r="BD39" s="381" t="s">
        <v>1134</v>
      </c>
      <c r="BE39" s="382"/>
      <c r="BF39" s="382"/>
      <c r="BG39" s="382"/>
      <c r="BH39" s="382"/>
      <c r="BI39" s="382"/>
      <c r="BJ39" s="383"/>
      <c r="BK39" s="378" t="s">
        <v>1134</v>
      </c>
      <c r="BL39" s="379"/>
      <c r="BM39" s="379"/>
      <c r="BN39" s="379"/>
      <c r="BO39" s="379"/>
      <c r="BP39" s="379"/>
      <c r="BQ39" s="380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9"/>
      <c r="CL39" s="59" t="s">
        <v>5931</v>
      </c>
      <c r="CM39" s="58" t="s">
        <v>5924</v>
      </c>
      <c r="CN39" s="88">
        <v>810</v>
      </c>
      <c r="CO39" s="59" t="s">
        <v>5981</v>
      </c>
      <c r="CP39" s="58" t="s">
        <v>1313</v>
      </c>
      <c r="CQ39" s="58">
        <v>450</v>
      </c>
      <c r="CR39" s="59" t="s">
        <v>6023</v>
      </c>
      <c r="CS39" s="58" t="s">
        <v>6024</v>
      </c>
      <c r="CT39" s="58">
        <v>800</v>
      </c>
      <c r="CX39" s="65" t="s">
        <v>6082</v>
      </c>
      <c r="CY39" s="58" t="s">
        <v>6038</v>
      </c>
      <c r="CZ39" s="58">
        <v>1100</v>
      </c>
      <c r="DA39" s="60" t="s">
        <v>6192</v>
      </c>
      <c r="DB39" s="60" t="s">
        <v>6168</v>
      </c>
      <c r="DC39" s="60" t="s">
        <v>6169</v>
      </c>
      <c r="DD39" s="60" t="s">
        <v>6168</v>
      </c>
      <c r="DE39" s="60" t="s">
        <v>6188</v>
      </c>
      <c r="DF39" s="41" t="s">
        <v>6397</v>
      </c>
      <c r="DG39" s="39">
        <v>20</v>
      </c>
      <c r="DH39" s="39">
        <f t="shared" si="8"/>
        <v>0</v>
      </c>
      <c r="DI39" s="39">
        <f t="shared" si="8"/>
        <v>0</v>
      </c>
      <c r="DJ39" s="39">
        <f t="shared" si="8"/>
        <v>0</v>
      </c>
      <c r="DK39" s="39">
        <f t="shared" si="8"/>
        <v>0</v>
      </c>
      <c r="DL39" s="39">
        <f t="shared" si="3"/>
        <v>0</v>
      </c>
      <c r="DN39" s="39">
        <v>20</v>
      </c>
      <c r="DO39" s="39">
        <f t="shared" si="9"/>
        <v>0</v>
      </c>
      <c r="DP39" s="39">
        <f t="shared" si="9"/>
        <v>0</v>
      </c>
      <c r="DQ39" s="39">
        <f t="shared" si="9"/>
        <v>0</v>
      </c>
      <c r="DR39" s="39">
        <f t="shared" si="9"/>
        <v>0</v>
      </c>
      <c r="DS39" s="39">
        <f t="shared" si="6"/>
        <v>0</v>
      </c>
    </row>
    <row r="40" spans="1:124" ht="15.95" customHeight="1" thickBot="1" x14ac:dyDescent="0.3">
      <c r="A40" s="183"/>
      <c r="B40" s="296"/>
      <c r="C40" s="297"/>
      <c r="D40" s="297"/>
      <c r="E40" s="297"/>
      <c r="F40" s="298"/>
      <c r="G40" s="352" t="s">
        <v>1135</v>
      </c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4"/>
      <c r="Z40" s="299"/>
      <c r="AA40" s="300"/>
      <c r="AB40" s="300"/>
      <c r="AC40" s="300"/>
      <c r="AD40" s="301"/>
      <c r="AE40" s="174"/>
      <c r="AF40" s="175"/>
      <c r="AG40" s="175"/>
      <c r="AH40" s="175"/>
      <c r="AI40" s="175"/>
      <c r="AJ40" s="175"/>
      <c r="AK40" s="176"/>
      <c r="AL40" s="306" t="str">
        <f t="shared" si="7"/>
        <v/>
      </c>
      <c r="AM40" s="306"/>
      <c r="AN40" s="306"/>
      <c r="AO40" s="306"/>
      <c r="AP40" s="306"/>
      <c r="AQ40" s="306"/>
      <c r="AR40" s="306"/>
      <c r="AS40" s="306"/>
      <c r="AT40" s="315">
        <v>2054</v>
      </c>
      <c r="AU40" s="316"/>
      <c r="AV40" s="316"/>
      <c r="AW40" s="317"/>
      <c r="AX40" s="284" t="s">
        <v>6370</v>
      </c>
      <c r="AY40" s="285"/>
      <c r="AZ40" s="285"/>
      <c r="BA40" s="285"/>
      <c r="BB40" s="285"/>
      <c r="BC40" s="286"/>
      <c r="BD40" s="396" t="s">
        <v>1134</v>
      </c>
      <c r="BE40" s="397"/>
      <c r="BF40" s="397"/>
      <c r="BG40" s="397"/>
      <c r="BH40" s="397"/>
      <c r="BI40" s="397"/>
      <c r="BJ40" s="398"/>
      <c r="BK40" s="400" t="s">
        <v>1134</v>
      </c>
      <c r="BL40" s="401"/>
      <c r="BM40" s="401"/>
      <c r="BN40" s="401"/>
      <c r="BO40" s="401"/>
      <c r="BP40" s="401"/>
      <c r="BQ40" s="402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9"/>
      <c r="CL40" s="59" t="s">
        <v>5932</v>
      </c>
      <c r="CM40" s="58" t="s">
        <v>1297</v>
      </c>
      <c r="CN40" s="88">
        <v>500</v>
      </c>
      <c r="CO40" s="59" t="s">
        <v>5982</v>
      </c>
      <c r="CP40" s="58" t="s">
        <v>5964</v>
      </c>
      <c r="CQ40" s="58">
        <v>650</v>
      </c>
      <c r="CR40" s="59" t="s">
        <v>6025</v>
      </c>
      <c r="CS40" s="58" t="s">
        <v>5998</v>
      </c>
      <c r="CT40" s="58">
        <v>800</v>
      </c>
      <c r="CX40" s="59" t="s">
        <v>6083</v>
      </c>
      <c r="CY40" s="58" t="s">
        <v>6084</v>
      </c>
      <c r="CZ40" s="58">
        <v>300</v>
      </c>
      <c r="DA40" s="60" t="s">
        <v>6193</v>
      </c>
      <c r="DB40" s="60" t="s">
        <v>6168</v>
      </c>
      <c r="DC40" s="60" t="s">
        <v>6169</v>
      </c>
      <c r="DD40" s="60" t="s">
        <v>6168</v>
      </c>
      <c r="DE40" s="60" t="s">
        <v>6188</v>
      </c>
      <c r="DG40" s="39">
        <v>21</v>
      </c>
      <c r="DH40" s="39">
        <f t="shared" si="8"/>
        <v>0</v>
      </c>
      <c r="DI40" s="39">
        <f t="shared" si="8"/>
        <v>0</v>
      </c>
      <c r="DJ40" s="39">
        <f t="shared" si="8"/>
        <v>0</v>
      </c>
      <c r="DK40" s="39">
        <f t="shared" si="8"/>
        <v>0</v>
      </c>
      <c r="DL40" s="39">
        <f t="shared" si="3"/>
        <v>0</v>
      </c>
      <c r="DN40" s="39">
        <v>21</v>
      </c>
      <c r="DO40" s="39">
        <f t="shared" si="9"/>
        <v>0</v>
      </c>
      <c r="DP40" s="39">
        <f t="shared" si="9"/>
        <v>0</v>
      </c>
      <c r="DQ40" s="39">
        <f t="shared" si="9"/>
        <v>0</v>
      </c>
      <c r="DR40" s="39">
        <f t="shared" si="9"/>
        <v>0</v>
      </c>
      <c r="DS40" s="39">
        <f t="shared" si="6"/>
        <v>0</v>
      </c>
    </row>
    <row r="41" spans="1:124" ht="15.95" customHeight="1" x14ac:dyDescent="0.25">
      <c r="A41" s="111">
        <v>7</v>
      </c>
      <c r="B41" s="118" t="s">
        <v>977</v>
      </c>
      <c r="C41" s="119"/>
      <c r="D41" s="119"/>
      <c r="E41" s="119"/>
      <c r="F41" s="120"/>
      <c r="G41" s="151" t="s">
        <v>7264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3"/>
      <c r="Z41" s="168"/>
      <c r="AA41" s="169"/>
      <c r="AB41" s="169"/>
      <c r="AC41" s="169"/>
      <c r="AD41" s="170"/>
      <c r="AE41" s="303">
        <f>IF(OR(Z24&gt;0,Z25&gt;0,Z26&gt;0),0,IF(Z27&gt;0,-0.2*AE27,IF(OR(Z29&gt;0,Z30&gt;0),0,IF(Utland1&gt;0,-0.1*AE32,IF(Utland2&gt;0,-0.1*AE33,0)))))</f>
        <v>0</v>
      </c>
      <c r="AF41" s="304"/>
      <c r="AG41" s="304"/>
      <c r="AH41" s="304"/>
      <c r="AI41" s="304"/>
      <c r="AJ41" s="304"/>
      <c r="AK41" s="305"/>
      <c r="AL41" s="319" t="str">
        <f>IF((Z41*AE41)=0,"",(Z41*AE41))</f>
        <v/>
      </c>
      <c r="AM41" s="319"/>
      <c r="AN41" s="319"/>
      <c r="AO41" s="319"/>
      <c r="AP41" s="319"/>
      <c r="AQ41" s="319"/>
      <c r="AR41" s="319"/>
      <c r="AS41" s="319"/>
      <c r="AT41" s="320"/>
      <c r="AU41" s="321"/>
      <c r="AV41" s="321"/>
      <c r="AW41" s="322"/>
      <c r="AX41" s="370" t="s">
        <v>1277</v>
      </c>
      <c r="AY41" s="371"/>
      <c r="AZ41" s="371"/>
      <c r="BA41" s="371"/>
      <c r="BB41" s="371"/>
      <c r="BC41" s="372"/>
      <c r="BD41" s="393" t="s">
        <v>1134</v>
      </c>
      <c r="BE41" s="394"/>
      <c r="BF41" s="394"/>
      <c r="BG41" s="394"/>
      <c r="BH41" s="394"/>
      <c r="BI41" s="394"/>
      <c r="BJ41" s="395"/>
      <c r="BK41" s="384" t="s">
        <v>1134</v>
      </c>
      <c r="BL41" s="385"/>
      <c r="BM41" s="385"/>
      <c r="BN41" s="385"/>
      <c r="BO41" s="385"/>
      <c r="BP41" s="385"/>
      <c r="BQ41" s="38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9"/>
      <c r="CL41" s="59" t="s">
        <v>5933</v>
      </c>
      <c r="CM41" s="58" t="s">
        <v>1311</v>
      </c>
      <c r="CN41" s="88">
        <v>500</v>
      </c>
      <c r="CO41" s="59" t="s">
        <v>5983</v>
      </c>
      <c r="CP41" s="58" t="s">
        <v>1311</v>
      </c>
      <c r="CQ41" s="58">
        <v>460</v>
      </c>
      <c r="CR41" s="59" t="s">
        <v>6026</v>
      </c>
      <c r="CS41" s="58" t="s">
        <v>1301</v>
      </c>
      <c r="CT41" s="58">
        <v>670</v>
      </c>
      <c r="CX41" s="59" t="s">
        <v>6085</v>
      </c>
      <c r="CY41" s="58" t="s">
        <v>1296</v>
      </c>
      <c r="CZ41" s="58">
        <v>850</v>
      </c>
      <c r="DA41" s="60" t="s">
        <v>6194</v>
      </c>
      <c r="DB41" s="60" t="s">
        <v>6168</v>
      </c>
      <c r="DC41" s="60" t="s">
        <v>6169</v>
      </c>
      <c r="DD41" s="60" t="s">
        <v>6168</v>
      </c>
      <c r="DE41" s="60" t="s">
        <v>6170</v>
      </c>
      <c r="DG41" s="39">
        <v>22</v>
      </c>
      <c r="DH41" s="39">
        <f t="shared" si="8"/>
        <v>0</v>
      </c>
      <c r="DI41" s="39">
        <f t="shared" si="8"/>
        <v>0</v>
      </c>
      <c r="DJ41" s="39">
        <f t="shared" si="8"/>
        <v>0</v>
      </c>
      <c r="DK41" s="39">
        <f t="shared" si="8"/>
        <v>0</v>
      </c>
      <c r="DL41" s="39">
        <f t="shared" si="3"/>
        <v>0</v>
      </c>
      <c r="DN41" s="39">
        <v>22</v>
      </c>
      <c r="DO41" s="39">
        <f t="shared" si="9"/>
        <v>0</v>
      </c>
      <c r="DP41" s="39">
        <f t="shared" si="9"/>
        <v>0</v>
      </c>
      <c r="DQ41" s="39">
        <f t="shared" si="9"/>
        <v>0</v>
      </c>
      <c r="DR41" s="39">
        <f t="shared" si="9"/>
        <v>0</v>
      </c>
      <c r="DS41" s="39">
        <f t="shared" si="6"/>
        <v>0</v>
      </c>
    </row>
    <row r="42" spans="1:124" ht="15.95" customHeight="1" x14ac:dyDescent="0.25">
      <c r="A42" s="112"/>
      <c r="B42" s="121"/>
      <c r="C42" s="122"/>
      <c r="D42" s="122"/>
      <c r="E42" s="122"/>
      <c r="F42" s="123"/>
      <c r="G42" s="142" t="s">
        <v>7265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4"/>
      <c r="Z42" s="134"/>
      <c r="AA42" s="135"/>
      <c r="AB42" s="135"/>
      <c r="AC42" s="135"/>
      <c r="AD42" s="136"/>
      <c r="AE42" s="287">
        <f>IF(Z25&gt;0,-0.3*AE25,IF(Z26&gt;0,-0.3*AE26,IF(Z27&gt;0,-0.3*AE27,IF(Utland1&gt;0,-0.4*AE32,IF(Utland2&gt;0,-0.4*AE33,0)))))</f>
        <v>0</v>
      </c>
      <c r="AF42" s="288"/>
      <c r="AG42" s="288"/>
      <c r="AH42" s="288"/>
      <c r="AI42" s="288"/>
      <c r="AJ42" s="288"/>
      <c r="AK42" s="289"/>
      <c r="AL42" s="318" t="str">
        <f>IF((Z42*AE42)=0,"",(Z42*AE42))</f>
        <v/>
      </c>
      <c r="AM42" s="318"/>
      <c r="AN42" s="318"/>
      <c r="AO42" s="318"/>
      <c r="AP42" s="318"/>
      <c r="AQ42" s="318"/>
      <c r="AR42" s="318"/>
      <c r="AS42" s="318"/>
      <c r="AT42" s="281"/>
      <c r="AU42" s="282"/>
      <c r="AV42" s="282"/>
      <c r="AW42" s="283"/>
      <c r="AX42" s="107" t="s">
        <v>1277</v>
      </c>
      <c r="AY42" s="108"/>
      <c r="AZ42" s="108"/>
      <c r="BA42" s="108"/>
      <c r="BB42" s="108"/>
      <c r="BC42" s="109"/>
      <c r="BD42" s="390" t="s">
        <v>1134</v>
      </c>
      <c r="BE42" s="391"/>
      <c r="BF42" s="391"/>
      <c r="BG42" s="391"/>
      <c r="BH42" s="391"/>
      <c r="BI42" s="391"/>
      <c r="BJ42" s="392"/>
      <c r="BK42" s="384" t="s">
        <v>1134</v>
      </c>
      <c r="BL42" s="385"/>
      <c r="BM42" s="385"/>
      <c r="BN42" s="385"/>
      <c r="BO42" s="385"/>
      <c r="BP42" s="385"/>
      <c r="BQ42" s="38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9"/>
      <c r="CL42" s="59" t="s">
        <v>5934</v>
      </c>
      <c r="CM42" s="41" t="s">
        <v>1311</v>
      </c>
      <c r="CN42" s="88">
        <v>410</v>
      </c>
      <c r="CO42" s="59" t="s">
        <v>5984</v>
      </c>
      <c r="CP42" s="58" t="s">
        <v>5946</v>
      </c>
      <c r="CQ42" s="58">
        <v>400</v>
      </c>
      <c r="CR42" s="65" t="s">
        <v>6027</v>
      </c>
      <c r="CS42" s="58" t="s">
        <v>1301</v>
      </c>
      <c r="CT42" s="58">
        <v>850</v>
      </c>
      <c r="CX42" s="59" t="s">
        <v>6086</v>
      </c>
      <c r="CY42" s="58" t="s">
        <v>1305</v>
      </c>
      <c r="CZ42" s="58">
        <v>460</v>
      </c>
      <c r="DA42" s="60" t="s">
        <v>6195</v>
      </c>
      <c r="DB42" s="60" t="s">
        <v>6168</v>
      </c>
      <c r="DC42" s="60" t="s">
        <v>6169</v>
      </c>
      <c r="DD42" s="60" t="s">
        <v>6168</v>
      </c>
      <c r="DE42" s="60" t="s">
        <v>6170</v>
      </c>
      <c r="DG42" s="39">
        <v>23</v>
      </c>
      <c r="DH42" s="39">
        <f t="shared" si="8"/>
        <v>0</v>
      </c>
      <c r="DI42" s="39">
        <f t="shared" si="8"/>
        <v>0</v>
      </c>
      <c r="DJ42" s="39">
        <f t="shared" si="8"/>
        <v>0</v>
      </c>
      <c r="DK42" s="39">
        <f t="shared" si="8"/>
        <v>0</v>
      </c>
      <c r="DL42" s="39">
        <f t="shared" si="3"/>
        <v>0</v>
      </c>
      <c r="DN42" s="39">
        <v>23</v>
      </c>
      <c r="DO42" s="39">
        <f t="shared" si="9"/>
        <v>0</v>
      </c>
      <c r="DP42" s="39">
        <f t="shared" si="9"/>
        <v>0</v>
      </c>
      <c r="DQ42" s="39">
        <f t="shared" si="9"/>
        <v>0</v>
      </c>
      <c r="DR42" s="39">
        <f t="shared" si="9"/>
        <v>0</v>
      </c>
      <c r="DS42" s="39">
        <f t="shared" si="6"/>
        <v>0</v>
      </c>
    </row>
    <row r="43" spans="1:124" ht="17.25" customHeight="1" thickBot="1" x14ac:dyDescent="0.3">
      <c r="A43" s="112"/>
      <c r="B43" s="121"/>
      <c r="C43" s="122"/>
      <c r="D43" s="122"/>
      <c r="E43" s="122"/>
      <c r="F43" s="123"/>
      <c r="G43" s="184" t="s">
        <v>7266</v>
      </c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6"/>
      <c r="Z43" s="387"/>
      <c r="AA43" s="388"/>
      <c r="AB43" s="388"/>
      <c r="AC43" s="388"/>
      <c r="AD43" s="389"/>
      <c r="AE43" s="104">
        <f>IF(Z25&gt;0,-0.5*AE25,IF(Z26&gt;0,-0.5*AE26,IF(Z27&gt;0,-0.5*AE27,IF(Utland1&gt;0,-0.5*AE32,IF(Utland2&gt;0,-0.5*AE33,0)))))</f>
        <v>0</v>
      </c>
      <c r="AF43" s="105"/>
      <c r="AG43" s="105"/>
      <c r="AH43" s="105"/>
      <c r="AI43" s="105"/>
      <c r="AJ43" s="105"/>
      <c r="AK43" s="106"/>
      <c r="AL43" s="110" t="str">
        <f>IF((Z43*AE43)=0,"",(Z43*AE43))</f>
        <v/>
      </c>
      <c r="AM43" s="110"/>
      <c r="AN43" s="110"/>
      <c r="AO43" s="110"/>
      <c r="AP43" s="110"/>
      <c r="AQ43" s="110"/>
      <c r="AR43" s="110"/>
      <c r="AS43" s="110"/>
      <c r="AT43" s="309"/>
      <c r="AU43" s="310"/>
      <c r="AV43" s="310"/>
      <c r="AW43" s="311"/>
      <c r="AX43" s="284" t="s">
        <v>1277</v>
      </c>
      <c r="AY43" s="285"/>
      <c r="AZ43" s="285"/>
      <c r="BA43" s="285"/>
      <c r="BB43" s="285"/>
      <c r="BC43" s="286"/>
      <c r="BD43" s="390" t="s">
        <v>1134</v>
      </c>
      <c r="BE43" s="391"/>
      <c r="BF43" s="391"/>
      <c r="BG43" s="391"/>
      <c r="BH43" s="391"/>
      <c r="BI43" s="391"/>
      <c r="BJ43" s="392"/>
      <c r="BK43" s="384" t="s">
        <v>1134</v>
      </c>
      <c r="BL43" s="385"/>
      <c r="BM43" s="385"/>
      <c r="BN43" s="385"/>
      <c r="BO43" s="385"/>
      <c r="BP43" s="385"/>
      <c r="BQ43" s="38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9"/>
      <c r="CL43" s="59" t="s">
        <v>5935</v>
      </c>
      <c r="CM43" s="58" t="s">
        <v>5936</v>
      </c>
      <c r="CN43" s="88">
        <v>600</v>
      </c>
      <c r="CO43" s="59" t="s">
        <v>5985</v>
      </c>
      <c r="CP43" s="58" t="s">
        <v>5924</v>
      </c>
      <c r="CQ43" s="58">
        <v>350</v>
      </c>
      <c r="CR43" s="65" t="s">
        <v>6028</v>
      </c>
      <c r="CS43" s="58" t="s">
        <v>6020</v>
      </c>
      <c r="CT43" s="58">
        <v>750</v>
      </c>
      <c r="CX43" s="59" t="s">
        <v>6087</v>
      </c>
      <c r="CY43" s="58" t="s">
        <v>1309</v>
      </c>
      <c r="CZ43" s="58">
        <v>980</v>
      </c>
      <c r="DA43" s="60" t="s">
        <v>6196</v>
      </c>
      <c r="DB43" s="60" t="s">
        <v>6168</v>
      </c>
      <c r="DC43" s="60" t="s">
        <v>6169</v>
      </c>
      <c r="DD43" s="60" t="s">
        <v>6168</v>
      </c>
      <c r="DE43" s="60" t="s">
        <v>6170</v>
      </c>
      <c r="DG43" s="39">
        <v>24</v>
      </c>
      <c r="DH43" s="39">
        <f t="shared" si="8"/>
        <v>0</v>
      </c>
      <c r="DI43" s="39">
        <f t="shared" si="8"/>
        <v>0</v>
      </c>
      <c r="DJ43" s="39">
        <f t="shared" si="8"/>
        <v>0</v>
      </c>
      <c r="DK43" s="39">
        <f t="shared" si="8"/>
        <v>0</v>
      </c>
      <c r="DL43" s="39">
        <f t="shared" si="3"/>
        <v>0</v>
      </c>
      <c r="DN43" s="39">
        <v>24</v>
      </c>
      <c r="DO43" s="39">
        <f t="shared" si="9"/>
        <v>0</v>
      </c>
      <c r="DP43" s="39">
        <f t="shared" si="9"/>
        <v>0</v>
      </c>
      <c r="DQ43" s="39">
        <f t="shared" si="9"/>
        <v>0</v>
      </c>
      <c r="DR43" s="39">
        <f t="shared" si="9"/>
        <v>0</v>
      </c>
      <c r="DS43" s="39">
        <f t="shared" si="6"/>
        <v>0</v>
      </c>
    </row>
    <row r="44" spans="1:124" ht="18" customHeight="1" x14ac:dyDescent="0.25">
      <c r="A44" s="180" t="s">
        <v>6158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2"/>
      <c r="Z44" s="167"/>
      <c r="AA44" s="167"/>
      <c r="AB44" s="167"/>
      <c r="AC44" s="167"/>
      <c r="AD44" s="167"/>
      <c r="AE44" s="308"/>
      <c r="AF44" s="308"/>
      <c r="AG44" s="308"/>
      <c r="AH44" s="308"/>
      <c r="AI44" s="308"/>
      <c r="AJ44" s="308"/>
      <c r="AK44" s="308"/>
      <c r="AL44" s="307">
        <f>SUM(AL18:AS43)</f>
        <v>0</v>
      </c>
      <c r="AM44" s="307"/>
      <c r="AN44" s="307"/>
      <c r="AO44" s="307"/>
      <c r="AP44" s="307"/>
      <c r="AQ44" s="307"/>
      <c r="AR44" s="307"/>
      <c r="AS44" s="307"/>
      <c r="AT44" s="154"/>
      <c r="AU44" s="154"/>
      <c r="AV44" s="154"/>
      <c r="AW44" s="154"/>
      <c r="AX44" s="164" t="s">
        <v>1134</v>
      </c>
      <c r="AY44" s="165"/>
      <c r="AZ44" s="165"/>
      <c r="BA44" s="165"/>
      <c r="BB44" s="165"/>
      <c r="BC44" s="166"/>
      <c r="BD44" s="165" t="s">
        <v>1134</v>
      </c>
      <c r="BE44" s="165"/>
      <c r="BF44" s="165"/>
      <c r="BG44" s="165"/>
      <c r="BH44" s="165"/>
      <c r="BI44" s="165"/>
      <c r="BJ44" s="166"/>
      <c r="BK44" s="164" t="s">
        <v>1134</v>
      </c>
      <c r="BL44" s="165"/>
      <c r="BM44" s="165"/>
      <c r="BN44" s="165"/>
      <c r="BO44" s="165"/>
      <c r="BP44" s="165"/>
      <c r="BQ44" s="399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9"/>
      <c r="CL44" s="59" t="s">
        <v>5937</v>
      </c>
      <c r="CM44" s="58" t="s">
        <v>5938</v>
      </c>
      <c r="CN44" s="88">
        <v>500</v>
      </c>
      <c r="CO44" s="59" t="s">
        <v>5986</v>
      </c>
      <c r="CP44" s="58" t="s">
        <v>1297</v>
      </c>
      <c r="CQ44" s="58">
        <v>250</v>
      </c>
      <c r="CR44" s="59" t="s">
        <v>6029</v>
      </c>
      <c r="CS44" s="58" t="s">
        <v>1301</v>
      </c>
      <c r="CT44" s="58">
        <v>500</v>
      </c>
      <c r="CX44" s="59" t="s">
        <v>6088</v>
      </c>
      <c r="CY44" s="58" t="s">
        <v>6024</v>
      </c>
      <c r="CZ44" s="58">
        <v>570</v>
      </c>
      <c r="DA44" s="60" t="s">
        <v>6197</v>
      </c>
      <c r="DB44" s="60" t="s">
        <v>6168</v>
      </c>
      <c r="DC44" s="60" t="s">
        <v>6169</v>
      </c>
      <c r="DD44" s="60" t="s">
        <v>6168</v>
      </c>
      <c r="DE44" s="60" t="s">
        <v>6170</v>
      </c>
      <c r="DG44" s="39">
        <v>25</v>
      </c>
      <c r="DH44" s="39">
        <f t="shared" si="8"/>
        <v>0</v>
      </c>
      <c r="DI44" s="39">
        <f t="shared" si="8"/>
        <v>0</v>
      </c>
      <c r="DJ44" s="39">
        <f t="shared" si="8"/>
        <v>0</v>
      </c>
      <c r="DK44" s="39">
        <f t="shared" si="8"/>
        <v>0</v>
      </c>
      <c r="DL44" s="39">
        <f t="shared" si="3"/>
        <v>0</v>
      </c>
      <c r="DN44" s="39">
        <v>25</v>
      </c>
      <c r="DO44" s="39">
        <f t="shared" si="9"/>
        <v>0</v>
      </c>
      <c r="DP44" s="39">
        <f t="shared" si="9"/>
        <v>0</v>
      </c>
      <c r="DQ44" s="39">
        <f t="shared" si="9"/>
        <v>0</v>
      </c>
      <c r="DR44" s="39">
        <f t="shared" si="9"/>
        <v>0</v>
      </c>
      <c r="DS44" s="39">
        <f t="shared" si="6"/>
        <v>0</v>
      </c>
    </row>
    <row r="45" spans="1:124" ht="18" customHeight="1" thickBot="1" x14ac:dyDescent="0.3">
      <c r="A45" s="259" t="s">
        <v>980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1"/>
      <c r="Z45" s="177"/>
      <c r="AA45" s="178"/>
      <c r="AB45" s="178"/>
      <c r="AC45" s="178"/>
      <c r="AD45" s="179"/>
      <c r="AE45" s="161"/>
      <c r="AF45" s="162"/>
      <c r="AG45" s="162"/>
      <c r="AH45" s="162"/>
      <c r="AI45" s="162"/>
      <c r="AJ45" s="162"/>
      <c r="AK45" s="163"/>
      <c r="AL45" s="262">
        <v>0</v>
      </c>
      <c r="AM45" s="263"/>
      <c r="AN45" s="263"/>
      <c r="AO45" s="263"/>
      <c r="AP45" s="263"/>
      <c r="AQ45" s="263"/>
      <c r="AR45" s="263"/>
      <c r="AS45" s="264"/>
      <c r="AT45" s="158"/>
      <c r="AU45" s="159"/>
      <c r="AV45" s="159"/>
      <c r="AW45" s="160"/>
      <c r="AX45" s="267" t="s">
        <v>1134</v>
      </c>
      <c r="AY45" s="268"/>
      <c r="AZ45" s="268"/>
      <c r="BA45" s="268"/>
      <c r="BB45" s="268"/>
      <c r="BC45" s="269"/>
      <c r="BD45" s="267" t="s">
        <v>1134</v>
      </c>
      <c r="BE45" s="268"/>
      <c r="BF45" s="268"/>
      <c r="BG45" s="268"/>
      <c r="BH45" s="268"/>
      <c r="BI45" s="268"/>
      <c r="BJ45" s="269"/>
      <c r="BK45" s="267" t="s">
        <v>1134</v>
      </c>
      <c r="BL45" s="268"/>
      <c r="BM45" s="268"/>
      <c r="BN45" s="268"/>
      <c r="BO45" s="268"/>
      <c r="BP45" s="268"/>
      <c r="BQ45" s="270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9"/>
      <c r="CL45" s="59" t="s">
        <v>5939</v>
      </c>
      <c r="CM45" s="58" t="s">
        <v>6135</v>
      </c>
      <c r="CN45" s="88">
        <v>500</v>
      </c>
      <c r="CO45" s="59" t="s">
        <v>5987</v>
      </c>
      <c r="CP45" s="58" t="s">
        <v>1305</v>
      </c>
      <c r="CQ45" s="58">
        <v>500</v>
      </c>
      <c r="CR45" s="59" t="s">
        <v>6030</v>
      </c>
      <c r="CS45" s="58" t="s">
        <v>1303</v>
      </c>
      <c r="CT45" s="58">
        <v>780</v>
      </c>
      <c r="CX45" s="59" t="s">
        <v>6089</v>
      </c>
      <c r="CY45" s="58" t="s">
        <v>6090</v>
      </c>
      <c r="CZ45" s="58">
        <v>800</v>
      </c>
      <c r="DA45" s="60" t="s">
        <v>6198</v>
      </c>
      <c r="DB45" s="60" t="s">
        <v>6168</v>
      </c>
      <c r="DC45" s="60" t="s">
        <v>6169</v>
      </c>
      <c r="DD45" s="60" t="s">
        <v>6168</v>
      </c>
      <c r="DE45" s="60" t="s">
        <v>6170</v>
      </c>
      <c r="DG45" s="39">
        <v>26</v>
      </c>
      <c r="DH45" s="39">
        <f t="shared" si="8"/>
        <v>0</v>
      </c>
      <c r="DI45" s="39">
        <f t="shared" si="8"/>
        <v>0</v>
      </c>
      <c r="DJ45" s="39">
        <f t="shared" si="8"/>
        <v>0</v>
      </c>
      <c r="DK45" s="39">
        <f t="shared" si="8"/>
        <v>0</v>
      </c>
      <c r="DL45" s="39">
        <f t="shared" si="3"/>
        <v>0</v>
      </c>
      <c r="DN45" s="39">
        <v>26</v>
      </c>
      <c r="DO45" s="39">
        <f t="shared" si="9"/>
        <v>0</v>
      </c>
      <c r="DP45" s="39">
        <f t="shared" si="9"/>
        <v>0</v>
      </c>
      <c r="DQ45" s="39">
        <f t="shared" si="9"/>
        <v>0</v>
      </c>
      <c r="DR45" s="39">
        <f t="shared" si="9"/>
        <v>0</v>
      </c>
      <c r="DS45" s="39">
        <f t="shared" si="6"/>
        <v>0</v>
      </c>
    </row>
    <row r="46" spans="1:124" s="6" customFormat="1" ht="18" customHeight="1" thickBot="1" x14ac:dyDescent="0.3">
      <c r="A46" s="171" t="s">
        <v>7053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  <c r="Z46" s="158"/>
      <c r="AA46" s="159"/>
      <c r="AB46" s="159"/>
      <c r="AC46" s="159"/>
      <c r="AD46" s="160"/>
      <c r="AE46" s="161"/>
      <c r="AF46" s="162"/>
      <c r="AG46" s="162"/>
      <c r="AH46" s="162"/>
      <c r="AI46" s="162"/>
      <c r="AJ46" s="162"/>
      <c r="AK46" s="163"/>
      <c r="AL46" s="509">
        <f>AL44+AL45</f>
        <v>0</v>
      </c>
      <c r="AM46" s="510"/>
      <c r="AN46" s="510"/>
      <c r="AO46" s="510"/>
      <c r="AP46" s="510"/>
      <c r="AQ46" s="510"/>
      <c r="AR46" s="510"/>
      <c r="AS46" s="511"/>
      <c r="AT46" s="158"/>
      <c r="AU46" s="159"/>
      <c r="AV46" s="159"/>
      <c r="AW46" s="160"/>
      <c r="AX46" s="279" t="s">
        <v>1134</v>
      </c>
      <c r="AY46" s="265"/>
      <c r="AZ46" s="265"/>
      <c r="BA46" s="265"/>
      <c r="BB46" s="265"/>
      <c r="BC46" s="266"/>
      <c r="BD46" s="265" t="s">
        <v>1134</v>
      </c>
      <c r="BE46" s="265"/>
      <c r="BF46" s="265"/>
      <c r="BG46" s="265"/>
      <c r="BH46" s="265"/>
      <c r="BI46" s="265"/>
      <c r="BJ46" s="266"/>
      <c r="BK46" s="276" t="s">
        <v>1134</v>
      </c>
      <c r="BL46" s="277"/>
      <c r="BM46" s="277"/>
      <c r="BN46" s="277"/>
      <c r="BO46" s="277"/>
      <c r="BP46" s="277"/>
      <c r="BQ46" s="278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9"/>
      <c r="CI46" s="40"/>
      <c r="CJ46" s="40"/>
      <c r="CK46" s="40"/>
      <c r="CL46" s="59" t="s">
        <v>5940</v>
      </c>
      <c r="CM46" s="58" t="s">
        <v>1301</v>
      </c>
      <c r="CN46" s="88">
        <v>400</v>
      </c>
      <c r="CO46" s="59" t="s">
        <v>5988</v>
      </c>
      <c r="CP46" s="58" t="s">
        <v>5958</v>
      </c>
      <c r="CQ46" s="58">
        <v>410</v>
      </c>
      <c r="CR46" s="59" t="s">
        <v>6031</v>
      </c>
      <c r="CS46" s="58" t="s">
        <v>1313</v>
      </c>
      <c r="CT46" s="58">
        <v>450</v>
      </c>
      <c r="CU46" s="40"/>
      <c r="CV46" s="40"/>
      <c r="CW46" s="40"/>
      <c r="CX46" s="59" t="s">
        <v>6091</v>
      </c>
      <c r="CY46" s="58" t="s">
        <v>1305</v>
      </c>
      <c r="CZ46" s="58">
        <v>500</v>
      </c>
      <c r="DA46" s="60" t="s">
        <v>6199</v>
      </c>
      <c r="DB46" s="60" t="s">
        <v>6168</v>
      </c>
      <c r="DC46" s="60" t="s">
        <v>6169</v>
      </c>
      <c r="DD46" s="60" t="s">
        <v>6168</v>
      </c>
      <c r="DE46" s="60" t="s">
        <v>6170</v>
      </c>
      <c r="DF46" s="41"/>
      <c r="DG46" s="39">
        <v>27</v>
      </c>
      <c r="DH46" s="39">
        <f t="shared" si="8"/>
        <v>0</v>
      </c>
      <c r="DI46" s="39">
        <f t="shared" si="8"/>
        <v>0</v>
      </c>
      <c r="DJ46" s="39">
        <f t="shared" si="8"/>
        <v>0</v>
      </c>
      <c r="DK46" s="39">
        <f t="shared" si="8"/>
        <v>0</v>
      </c>
      <c r="DL46" s="39">
        <f t="shared" si="3"/>
        <v>0</v>
      </c>
      <c r="DM46" s="70"/>
      <c r="DN46" s="39">
        <v>27</v>
      </c>
      <c r="DO46" s="39">
        <f t="shared" si="9"/>
        <v>0</v>
      </c>
      <c r="DP46" s="39">
        <f t="shared" si="9"/>
        <v>0</v>
      </c>
      <c r="DQ46" s="39">
        <f t="shared" si="9"/>
        <v>0</v>
      </c>
      <c r="DR46" s="39">
        <f t="shared" si="9"/>
        <v>0</v>
      </c>
      <c r="DS46" s="39">
        <f t="shared" si="6"/>
        <v>0</v>
      </c>
      <c r="DT46" s="70"/>
    </row>
    <row r="47" spans="1:124" s="6" customFormat="1" ht="18" customHeight="1" thickBot="1" x14ac:dyDescent="0.3">
      <c r="A47" s="171" t="s">
        <v>7054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3"/>
      <c r="Z47" s="158"/>
      <c r="AA47" s="159"/>
      <c r="AB47" s="159"/>
      <c r="AC47" s="159"/>
      <c r="AD47" s="160"/>
      <c r="AE47" s="161"/>
      <c r="AF47" s="162"/>
      <c r="AG47" s="162"/>
      <c r="AH47" s="162"/>
      <c r="AI47" s="162"/>
      <c r="AJ47" s="162"/>
      <c r="AK47" s="163"/>
      <c r="AL47" s="155">
        <f>AL46-((IF(AS9="",0,AS9))*IF(AL29="",0,AL29))-((IF(AS9="",0,AS9))*IF(AL34="",0,AL34))</f>
        <v>0</v>
      </c>
      <c r="AM47" s="156"/>
      <c r="AN47" s="156"/>
      <c r="AO47" s="156"/>
      <c r="AP47" s="156"/>
      <c r="AQ47" s="156"/>
      <c r="AR47" s="156"/>
      <c r="AS47" s="157"/>
      <c r="AT47" s="158"/>
      <c r="AU47" s="159"/>
      <c r="AV47" s="159"/>
      <c r="AW47" s="160"/>
      <c r="AX47" s="279" t="s">
        <v>1134</v>
      </c>
      <c r="AY47" s="265"/>
      <c r="AZ47" s="265"/>
      <c r="BA47" s="265"/>
      <c r="BB47" s="265"/>
      <c r="BC47" s="266"/>
      <c r="BD47" s="265" t="s">
        <v>1134</v>
      </c>
      <c r="BE47" s="265"/>
      <c r="BF47" s="265"/>
      <c r="BG47" s="265"/>
      <c r="BH47" s="265"/>
      <c r="BI47" s="265"/>
      <c r="BJ47" s="266"/>
      <c r="BK47" s="276" t="s">
        <v>1134</v>
      </c>
      <c r="BL47" s="277"/>
      <c r="BM47" s="277"/>
      <c r="BN47" s="277"/>
      <c r="BO47" s="277"/>
      <c r="BP47" s="277"/>
      <c r="BQ47" s="278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9"/>
      <c r="CI47" s="40"/>
      <c r="CJ47" s="40"/>
      <c r="CK47" s="40"/>
      <c r="CL47" s="59" t="s">
        <v>5940</v>
      </c>
      <c r="CM47" s="58" t="s">
        <v>1301</v>
      </c>
      <c r="CN47" s="88">
        <v>400</v>
      </c>
      <c r="CO47" s="59" t="s">
        <v>5988</v>
      </c>
      <c r="CP47" s="58" t="s">
        <v>5958</v>
      </c>
      <c r="CQ47" s="58">
        <v>410</v>
      </c>
      <c r="CR47" s="59" t="s">
        <v>6031</v>
      </c>
      <c r="CS47" s="58" t="s">
        <v>1313</v>
      </c>
      <c r="CT47" s="58">
        <v>450</v>
      </c>
      <c r="CU47" s="40"/>
      <c r="CV47" s="40"/>
      <c r="CW47" s="40"/>
      <c r="CX47" s="59" t="s">
        <v>6091</v>
      </c>
      <c r="CY47" s="58" t="s">
        <v>1305</v>
      </c>
      <c r="CZ47" s="58">
        <v>500</v>
      </c>
      <c r="DA47" s="60" t="s">
        <v>6199</v>
      </c>
      <c r="DB47" s="60" t="s">
        <v>6168</v>
      </c>
      <c r="DC47" s="60" t="s">
        <v>6169</v>
      </c>
      <c r="DD47" s="60" t="s">
        <v>6168</v>
      </c>
      <c r="DE47" s="60" t="s">
        <v>6170</v>
      </c>
      <c r="DF47" s="41"/>
      <c r="DG47" s="39">
        <v>27</v>
      </c>
      <c r="DH47" s="39">
        <f t="shared" si="8"/>
        <v>0</v>
      </c>
      <c r="DI47" s="39">
        <f t="shared" si="8"/>
        <v>0</v>
      </c>
      <c r="DJ47" s="39">
        <f t="shared" si="8"/>
        <v>0</v>
      </c>
      <c r="DK47" s="39">
        <f t="shared" si="8"/>
        <v>0</v>
      </c>
      <c r="DL47" s="39">
        <f t="shared" si="3"/>
        <v>0</v>
      </c>
      <c r="DM47" s="70"/>
      <c r="DN47" s="39">
        <v>27</v>
      </c>
      <c r="DO47" s="39">
        <f t="shared" si="9"/>
        <v>0</v>
      </c>
      <c r="DP47" s="39">
        <f t="shared" si="9"/>
        <v>0</v>
      </c>
      <c r="DQ47" s="39">
        <f t="shared" si="9"/>
        <v>0</v>
      </c>
      <c r="DR47" s="39">
        <f t="shared" si="9"/>
        <v>0</v>
      </c>
      <c r="DS47" s="39">
        <f t="shared" si="6"/>
        <v>0</v>
      </c>
      <c r="DT47" s="70"/>
    </row>
    <row r="48" spans="1:124" ht="15" customHeight="1" thickBot="1" x14ac:dyDescent="0.3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0"/>
      <c r="BE48" s="280"/>
      <c r="BF48" s="280"/>
      <c r="BG48" s="280"/>
      <c r="BH48" s="280"/>
      <c r="BI48" s="280"/>
      <c r="BJ48" s="280"/>
      <c r="BK48" s="280"/>
      <c r="BL48" s="280"/>
      <c r="BM48" s="280"/>
      <c r="BN48" s="280"/>
      <c r="BO48" s="280"/>
      <c r="BP48" s="280"/>
      <c r="BQ48" s="280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9"/>
      <c r="CL48" s="59" t="s">
        <v>5941</v>
      </c>
      <c r="CM48" s="41" t="s">
        <v>6129</v>
      </c>
      <c r="CN48" s="88">
        <v>350</v>
      </c>
      <c r="CO48" s="59" t="s">
        <v>5989</v>
      </c>
      <c r="CP48" s="58" t="s">
        <v>1296</v>
      </c>
      <c r="CQ48" s="58">
        <v>810</v>
      </c>
      <c r="CR48" s="59" t="s">
        <v>6032</v>
      </c>
      <c r="CS48" s="58" t="s">
        <v>6152</v>
      </c>
      <c r="CT48" s="58">
        <v>870</v>
      </c>
      <c r="CX48" s="59" t="s">
        <v>6092</v>
      </c>
      <c r="CY48" s="58" t="s">
        <v>6093</v>
      </c>
      <c r="CZ48" s="58">
        <v>590</v>
      </c>
      <c r="DA48" s="60" t="s">
        <v>6200</v>
      </c>
      <c r="DB48" s="60" t="s">
        <v>6168</v>
      </c>
      <c r="DC48" s="60" t="s">
        <v>6169</v>
      </c>
      <c r="DD48" s="60" t="s">
        <v>6168</v>
      </c>
      <c r="DE48" s="60" t="s">
        <v>6170</v>
      </c>
      <c r="DF48" s="70"/>
      <c r="DG48" s="39">
        <v>28</v>
      </c>
      <c r="DH48" s="39">
        <f t="shared" si="8"/>
        <v>0</v>
      </c>
      <c r="DI48" s="39">
        <f t="shared" si="8"/>
        <v>0</v>
      </c>
      <c r="DJ48" s="39">
        <f t="shared" si="8"/>
        <v>0</v>
      </c>
      <c r="DK48" s="39">
        <f t="shared" si="8"/>
        <v>0</v>
      </c>
      <c r="DL48" s="39">
        <f t="shared" si="3"/>
        <v>0</v>
      </c>
      <c r="DN48" s="39">
        <v>28</v>
      </c>
      <c r="DO48" s="39">
        <f t="shared" si="9"/>
        <v>0</v>
      </c>
      <c r="DP48" s="39">
        <f t="shared" si="9"/>
        <v>0</v>
      </c>
      <c r="DQ48" s="39">
        <f t="shared" si="9"/>
        <v>0</v>
      </c>
      <c r="DR48" s="39">
        <f t="shared" si="9"/>
        <v>0</v>
      </c>
      <c r="DS48" s="39">
        <f t="shared" si="6"/>
        <v>0</v>
      </c>
    </row>
    <row r="49" spans="1:123" ht="12" customHeight="1" x14ac:dyDescent="0.2">
      <c r="A49" s="271" t="s">
        <v>978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3"/>
      <c r="W49" s="274" t="s">
        <v>6155</v>
      </c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3"/>
      <c r="AU49" s="274" t="s">
        <v>6156</v>
      </c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5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9"/>
      <c r="CL49" s="59" t="s">
        <v>5942</v>
      </c>
      <c r="CM49" s="41" t="s">
        <v>6151</v>
      </c>
      <c r="CN49" s="88">
        <v>520</v>
      </c>
      <c r="CO49" s="59" t="s">
        <v>5990</v>
      </c>
      <c r="CP49" s="58" t="s">
        <v>5991</v>
      </c>
      <c r="CQ49" s="58">
        <v>750</v>
      </c>
      <c r="CR49" s="59" t="s">
        <v>6033</v>
      </c>
      <c r="CS49" s="58" t="s">
        <v>5924</v>
      </c>
      <c r="CT49" s="58">
        <v>750</v>
      </c>
      <c r="CX49" s="59" t="s">
        <v>6094</v>
      </c>
      <c r="CY49" s="58" t="s">
        <v>5938</v>
      </c>
      <c r="CZ49" s="58">
        <v>800</v>
      </c>
      <c r="DA49" s="60" t="s">
        <v>6201</v>
      </c>
      <c r="DB49" s="60" t="s">
        <v>6168</v>
      </c>
      <c r="DC49" s="60" t="s">
        <v>6169</v>
      </c>
      <c r="DD49" s="60" t="s">
        <v>6168</v>
      </c>
      <c r="DE49" s="60" t="s">
        <v>6170</v>
      </c>
      <c r="DG49" s="39">
        <v>29</v>
      </c>
      <c r="DH49" s="39">
        <f t="shared" si="8"/>
        <v>0</v>
      </c>
      <c r="DI49" s="39">
        <f t="shared" si="8"/>
        <v>0</v>
      </c>
      <c r="DJ49" s="39">
        <f t="shared" si="8"/>
        <v>0</v>
      </c>
      <c r="DK49" s="39">
        <f t="shared" si="8"/>
        <v>0</v>
      </c>
      <c r="DL49" s="39">
        <f t="shared" si="3"/>
        <v>0</v>
      </c>
      <c r="DN49" s="39">
        <v>29</v>
      </c>
      <c r="DO49" s="39">
        <f t="shared" si="9"/>
        <v>0</v>
      </c>
      <c r="DP49" s="39">
        <f t="shared" si="9"/>
        <v>0</v>
      </c>
      <c r="DQ49" s="39">
        <f t="shared" si="9"/>
        <v>0</v>
      </c>
      <c r="DR49" s="39">
        <f t="shared" si="9"/>
        <v>0</v>
      </c>
      <c r="DS49" s="39">
        <f t="shared" si="6"/>
        <v>0</v>
      </c>
    </row>
    <row r="50" spans="1:123" ht="21" customHeight="1" x14ac:dyDescent="0.2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8"/>
      <c r="AN50" s="478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8"/>
      <c r="BC50" s="478"/>
      <c r="BD50" s="478"/>
      <c r="BE50" s="478"/>
      <c r="BF50" s="478"/>
      <c r="BG50" s="478"/>
      <c r="BH50" s="478"/>
      <c r="BI50" s="478"/>
      <c r="BJ50" s="478"/>
      <c r="BK50" s="478"/>
      <c r="BL50" s="478"/>
      <c r="BM50" s="478"/>
      <c r="BN50" s="478"/>
      <c r="BO50" s="478"/>
      <c r="BP50" s="478"/>
      <c r="BQ50" s="481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9"/>
      <c r="CL50" s="65" t="s">
        <v>5943</v>
      </c>
      <c r="CM50" s="41" t="s">
        <v>6130</v>
      </c>
      <c r="CN50" s="88">
        <v>520</v>
      </c>
      <c r="CO50" s="59" t="s">
        <v>5992</v>
      </c>
      <c r="CP50" s="58" t="s">
        <v>1313</v>
      </c>
      <c r="CQ50" s="58">
        <v>770</v>
      </c>
      <c r="CR50" s="59" t="s">
        <v>6034</v>
      </c>
      <c r="CS50" s="58" t="s">
        <v>6024</v>
      </c>
      <c r="CT50" s="58">
        <v>580</v>
      </c>
      <c r="CX50" s="59" t="s">
        <v>6095</v>
      </c>
      <c r="CY50" s="58" t="s">
        <v>5946</v>
      </c>
      <c r="CZ50" s="58">
        <v>850</v>
      </c>
      <c r="DA50" s="60" t="s">
        <v>6202</v>
      </c>
      <c r="DB50" s="60" t="s">
        <v>6168</v>
      </c>
      <c r="DC50" s="60" t="s">
        <v>6169</v>
      </c>
      <c r="DD50" s="60" t="s">
        <v>6168</v>
      </c>
      <c r="DE50" s="60" t="s">
        <v>6170</v>
      </c>
      <c r="DG50" s="39">
        <v>30</v>
      </c>
      <c r="DH50" s="39">
        <f t="shared" si="8"/>
        <v>0</v>
      </c>
      <c r="DI50" s="39">
        <f t="shared" si="8"/>
        <v>0</v>
      </c>
      <c r="DJ50" s="39">
        <f t="shared" si="8"/>
        <v>0</v>
      </c>
      <c r="DK50" s="39">
        <f t="shared" si="8"/>
        <v>0</v>
      </c>
      <c r="DL50" s="39">
        <f t="shared" si="3"/>
        <v>0</v>
      </c>
      <c r="DN50" s="39">
        <v>30</v>
      </c>
      <c r="DO50" s="39">
        <f t="shared" si="9"/>
        <v>0</v>
      </c>
      <c r="DP50" s="39">
        <f t="shared" si="9"/>
        <v>0</v>
      </c>
      <c r="DQ50" s="39">
        <f t="shared" si="9"/>
        <v>0</v>
      </c>
      <c r="DR50" s="39">
        <f t="shared" si="9"/>
        <v>0</v>
      </c>
      <c r="DS50" s="39">
        <f t="shared" si="6"/>
        <v>0</v>
      </c>
    </row>
    <row r="51" spans="1:123" ht="21" customHeight="1" x14ac:dyDescent="0.2">
      <c r="A51" s="479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  <c r="AV51" s="480"/>
      <c r="AW51" s="480"/>
      <c r="AX51" s="480"/>
      <c r="AY51" s="480"/>
      <c r="AZ51" s="480"/>
      <c r="BA51" s="480"/>
      <c r="BB51" s="480"/>
      <c r="BC51" s="480"/>
      <c r="BD51" s="480"/>
      <c r="BE51" s="480"/>
      <c r="BF51" s="480"/>
      <c r="BG51" s="480"/>
      <c r="BH51" s="480"/>
      <c r="BI51" s="480"/>
      <c r="BJ51" s="480"/>
      <c r="BK51" s="480"/>
      <c r="BL51" s="480"/>
      <c r="BM51" s="480"/>
      <c r="BN51" s="480"/>
      <c r="BO51" s="480"/>
      <c r="BP51" s="480"/>
      <c r="BQ51" s="482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9"/>
      <c r="CL51" s="65" t="s">
        <v>5944</v>
      </c>
      <c r="CM51" s="41" t="s">
        <v>6130</v>
      </c>
      <c r="CN51" s="88">
        <v>520</v>
      </c>
      <c r="CO51" s="59" t="s">
        <v>5993</v>
      </c>
      <c r="CP51" s="58" t="s">
        <v>1311</v>
      </c>
      <c r="CQ51" s="58">
        <v>350</v>
      </c>
      <c r="CR51" s="59" t="s">
        <v>6035</v>
      </c>
      <c r="CS51" s="58" t="s">
        <v>6148</v>
      </c>
      <c r="CT51" s="58">
        <v>650</v>
      </c>
      <c r="CX51" s="59" t="s">
        <v>6096</v>
      </c>
      <c r="CY51" s="58" t="s">
        <v>6150</v>
      </c>
      <c r="CZ51" s="58">
        <v>470</v>
      </c>
      <c r="DA51" s="60" t="s">
        <v>6203</v>
      </c>
      <c r="DB51" s="60" t="s">
        <v>6168</v>
      </c>
      <c r="DC51" s="60" t="s">
        <v>6169</v>
      </c>
      <c r="DD51" s="60" t="s">
        <v>6168</v>
      </c>
      <c r="DE51" s="60" t="s">
        <v>6178</v>
      </c>
      <c r="DG51" s="39">
        <v>31</v>
      </c>
      <c r="DH51" s="39">
        <f t="shared" si="8"/>
        <v>0</v>
      </c>
      <c r="DI51" s="39">
        <f t="shared" si="8"/>
        <v>0</v>
      </c>
      <c r="DJ51" s="39">
        <f t="shared" si="8"/>
        <v>0</v>
      </c>
      <c r="DK51" s="39">
        <f t="shared" si="8"/>
        <v>0</v>
      </c>
      <c r="DL51" s="39">
        <f t="shared" si="3"/>
        <v>0</v>
      </c>
      <c r="DN51" s="39">
        <v>31</v>
      </c>
      <c r="DO51" s="39">
        <f t="shared" si="9"/>
        <v>0</v>
      </c>
      <c r="DP51" s="39">
        <f t="shared" si="9"/>
        <v>0</v>
      </c>
      <c r="DQ51" s="39">
        <f t="shared" si="9"/>
        <v>0</v>
      </c>
      <c r="DR51" s="39">
        <f t="shared" si="9"/>
        <v>0</v>
      </c>
      <c r="DS51" s="39">
        <f t="shared" si="6"/>
        <v>0</v>
      </c>
    </row>
    <row r="52" spans="1:123" ht="13.5" customHeight="1" thickBot="1" x14ac:dyDescent="0.3">
      <c r="A52" s="252" t="s">
        <v>6157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4"/>
      <c r="W52" s="255" t="s">
        <v>6157</v>
      </c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7"/>
      <c r="AU52" s="255" t="s">
        <v>6157</v>
      </c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8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9"/>
      <c r="CL52" s="59" t="s">
        <v>5945</v>
      </c>
      <c r="CM52" s="71">
        <v>1300</v>
      </c>
      <c r="CN52" s="88">
        <v>450</v>
      </c>
      <c r="CO52" s="59" t="s">
        <v>5994</v>
      </c>
      <c r="CP52" s="58" t="s">
        <v>6149</v>
      </c>
      <c r="CQ52" s="58">
        <v>740</v>
      </c>
      <c r="CR52" s="59" t="s">
        <v>6036</v>
      </c>
      <c r="CS52" s="58" t="s">
        <v>1305</v>
      </c>
      <c r="CT52" s="58">
        <v>370</v>
      </c>
      <c r="CX52" s="59" t="s">
        <v>6097</v>
      </c>
      <c r="CY52" s="58" t="s">
        <v>5924</v>
      </c>
      <c r="CZ52" s="58">
        <v>710</v>
      </c>
      <c r="DA52" s="60" t="s">
        <v>6204</v>
      </c>
      <c r="DB52" s="60" t="s">
        <v>6168</v>
      </c>
      <c r="DC52" s="60" t="s">
        <v>6169</v>
      </c>
      <c r="DD52" s="60" t="s">
        <v>6168</v>
      </c>
      <c r="DE52" s="60" t="s">
        <v>6188</v>
      </c>
      <c r="DG52" s="39">
        <v>32</v>
      </c>
      <c r="DH52" s="39">
        <f t="shared" si="8"/>
        <v>0</v>
      </c>
      <c r="DI52" s="39">
        <f t="shared" si="8"/>
        <v>0</v>
      </c>
      <c r="DJ52" s="39">
        <f t="shared" si="8"/>
        <v>0</v>
      </c>
      <c r="DK52" s="39">
        <f t="shared" si="8"/>
        <v>0</v>
      </c>
      <c r="DL52" s="39">
        <f t="shared" si="3"/>
        <v>0</v>
      </c>
      <c r="DN52" s="39">
        <v>32</v>
      </c>
      <c r="DO52" s="39">
        <f t="shared" si="9"/>
        <v>0</v>
      </c>
      <c r="DP52" s="39">
        <f t="shared" si="9"/>
        <v>0</v>
      </c>
      <c r="DQ52" s="39">
        <f t="shared" si="9"/>
        <v>0</v>
      </c>
      <c r="DR52" s="39">
        <f t="shared" si="9"/>
        <v>0</v>
      </c>
      <c r="DS52" s="39">
        <f t="shared" si="6"/>
        <v>0</v>
      </c>
    </row>
    <row r="53" spans="1:123" ht="13.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2"/>
      <c r="Z53" s="32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9"/>
      <c r="CL53" s="59" t="s">
        <v>5947</v>
      </c>
      <c r="CM53" s="58" t="s">
        <v>1307</v>
      </c>
      <c r="CN53" s="88">
        <v>430</v>
      </c>
      <c r="CO53" s="59" t="s">
        <v>5995</v>
      </c>
      <c r="CP53" s="58" t="s">
        <v>1305</v>
      </c>
      <c r="CQ53" s="58">
        <v>520</v>
      </c>
      <c r="CR53" s="59" t="s">
        <v>6037</v>
      </c>
      <c r="CS53" s="58" t="s">
        <v>6038</v>
      </c>
      <c r="CT53" s="58">
        <v>460</v>
      </c>
      <c r="CX53" s="65" t="s">
        <v>6098</v>
      </c>
      <c r="CY53" s="58" t="s">
        <v>6038</v>
      </c>
      <c r="CZ53" s="58">
        <v>800</v>
      </c>
      <c r="DA53" s="60" t="s">
        <v>6205</v>
      </c>
      <c r="DB53" s="60" t="s">
        <v>6168</v>
      </c>
      <c r="DC53" s="60" t="s">
        <v>6169</v>
      </c>
      <c r="DD53" s="60" t="s">
        <v>6168</v>
      </c>
      <c r="DE53" s="60" t="s">
        <v>6170</v>
      </c>
      <c r="DG53" s="39">
        <v>33</v>
      </c>
      <c r="DH53" s="39">
        <f t="shared" si="8"/>
        <v>0</v>
      </c>
      <c r="DI53" s="39">
        <f t="shared" si="8"/>
        <v>0</v>
      </c>
      <c r="DJ53" s="39">
        <f t="shared" si="8"/>
        <v>0</v>
      </c>
      <c r="DK53" s="39">
        <f t="shared" si="8"/>
        <v>0</v>
      </c>
      <c r="DL53" s="39">
        <f t="shared" si="3"/>
        <v>0</v>
      </c>
      <c r="DN53" s="39">
        <v>33</v>
      </c>
      <c r="DO53" s="39">
        <f t="shared" si="9"/>
        <v>0</v>
      </c>
      <c r="DP53" s="39">
        <f t="shared" si="9"/>
        <v>0</v>
      </c>
      <c r="DQ53" s="39">
        <f t="shared" si="9"/>
        <v>0</v>
      </c>
      <c r="DR53" s="39">
        <f t="shared" si="9"/>
        <v>0</v>
      </c>
      <c r="DS53" s="39">
        <f t="shared" si="6"/>
        <v>0</v>
      </c>
    </row>
    <row r="54" spans="1:123" ht="13.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2"/>
      <c r="Z54" s="32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9"/>
      <c r="CL54" s="59" t="s">
        <v>5948</v>
      </c>
      <c r="CM54" s="58" t="s">
        <v>1303</v>
      </c>
      <c r="CN54" s="88">
        <v>500</v>
      </c>
      <c r="CO54" s="59" t="s">
        <v>5996</v>
      </c>
      <c r="CP54" s="58" t="s">
        <v>1296</v>
      </c>
      <c r="CQ54" s="58">
        <v>650</v>
      </c>
      <c r="CR54" s="59" t="s">
        <v>6039</v>
      </c>
      <c r="CS54" s="58" t="s">
        <v>5964</v>
      </c>
      <c r="CT54" s="58">
        <v>350</v>
      </c>
      <c r="CX54" s="65" t="s">
        <v>6099</v>
      </c>
      <c r="CY54" s="58" t="s">
        <v>6100</v>
      </c>
      <c r="CZ54" s="58">
        <v>830</v>
      </c>
      <c r="DA54" s="60" t="s">
        <v>6206</v>
      </c>
      <c r="DB54" s="60" t="s">
        <v>6168</v>
      </c>
      <c r="DC54" s="60" t="s">
        <v>6169</v>
      </c>
      <c r="DD54" s="60" t="s">
        <v>6168</v>
      </c>
      <c r="DE54" s="60" t="s">
        <v>6170</v>
      </c>
      <c r="DG54" s="39">
        <v>34</v>
      </c>
      <c r="DH54" s="39">
        <f t="shared" si="8"/>
        <v>0</v>
      </c>
      <c r="DI54" s="39">
        <f t="shared" si="8"/>
        <v>0</v>
      </c>
      <c r="DJ54" s="39">
        <f t="shared" si="8"/>
        <v>0</v>
      </c>
      <c r="DK54" s="39">
        <f t="shared" si="8"/>
        <v>0</v>
      </c>
      <c r="DL54" s="39">
        <f t="shared" si="3"/>
        <v>0</v>
      </c>
      <c r="DN54" s="39">
        <v>34</v>
      </c>
      <c r="DO54" s="39">
        <f t="shared" si="9"/>
        <v>0</v>
      </c>
      <c r="DP54" s="39">
        <f t="shared" si="9"/>
        <v>0</v>
      </c>
      <c r="DQ54" s="39">
        <f t="shared" si="9"/>
        <v>0</v>
      </c>
      <c r="DR54" s="39">
        <f t="shared" si="9"/>
        <v>0</v>
      </c>
      <c r="DS54" s="39">
        <f t="shared" si="6"/>
        <v>0</v>
      </c>
    </row>
    <row r="55" spans="1:123" ht="13.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2"/>
      <c r="Z55" s="32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9"/>
      <c r="CL55" s="59" t="s">
        <v>5949</v>
      </c>
      <c r="CM55" s="58" t="s">
        <v>5924</v>
      </c>
      <c r="CN55" s="88">
        <v>500</v>
      </c>
      <c r="CO55" s="65" t="s">
        <v>5997</v>
      </c>
      <c r="CP55" s="58" t="s">
        <v>5998</v>
      </c>
      <c r="CQ55" s="58">
        <v>850</v>
      </c>
      <c r="CR55" s="59" t="s">
        <v>6040</v>
      </c>
      <c r="CS55" s="58" t="s">
        <v>6011</v>
      </c>
      <c r="CT55" s="58">
        <v>800</v>
      </c>
      <c r="CX55" s="59" t="s">
        <v>6101</v>
      </c>
      <c r="CY55" s="58" t="s">
        <v>6102</v>
      </c>
      <c r="CZ55" s="58">
        <v>600</v>
      </c>
      <c r="DA55" s="60" t="s">
        <v>6207</v>
      </c>
      <c r="DB55" s="60" t="s">
        <v>6168</v>
      </c>
      <c r="DC55" s="60" t="s">
        <v>6169</v>
      </c>
      <c r="DD55" s="60" t="s">
        <v>6168</v>
      </c>
      <c r="DE55" s="60" t="s">
        <v>6170</v>
      </c>
      <c r="DG55" s="39">
        <v>35</v>
      </c>
      <c r="DH55" s="39">
        <f t="shared" ref="DH55:DK61" si="10">IF(ISERROR(SEARCH(DH$19,$A$5,$DG55)),0,SEARCH(DH$19,$A$5,$DG55))</f>
        <v>0</v>
      </c>
      <c r="DI55" s="39">
        <f t="shared" si="10"/>
        <v>0</v>
      </c>
      <c r="DJ55" s="39">
        <f t="shared" si="10"/>
        <v>0</v>
      </c>
      <c r="DK55" s="39">
        <f t="shared" si="10"/>
        <v>0</v>
      </c>
      <c r="DL55" s="39">
        <f t="shared" si="3"/>
        <v>0</v>
      </c>
      <c r="DN55" s="39">
        <v>35</v>
      </c>
      <c r="DO55" s="39">
        <f t="shared" ref="DO55:DR61" si="11">IF(ISERROR(SEARCH(DO$19,$AY$9,$DG55)),0,SEARCH(DO$19,$AY$9,$DG55))</f>
        <v>0</v>
      </c>
      <c r="DP55" s="39">
        <f t="shared" si="11"/>
        <v>0</v>
      </c>
      <c r="DQ55" s="39">
        <f t="shared" si="11"/>
        <v>0</v>
      </c>
      <c r="DR55" s="39">
        <f t="shared" si="11"/>
        <v>0</v>
      </c>
      <c r="DS55" s="39">
        <f t="shared" si="6"/>
        <v>0</v>
      </c>
    </row>
    <row r="56" spans="1:123" ht="13.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  <c r="Z56" s="32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9"/>
      <c r="CL56" s="59" t="s">
        <v>5950</v>
      </c>
      <c r="CM56" s="58" t="s">
        <v>1303</v>
      </c>
      <c r="CN56" s="88">
        <v>560</v>
      </c>
      <c r="CO56" s="65" t="s">
        <v>5999</v>
      </c>
      <c r="CP56" s="58" t="s">
        <v>5998</v>
      </c>
      <c r="CQ56" s="58">
        <v>1250</v>
      </c>
      <c r="CR56" s="59" t="s">
        <v>6041</v>
      </c>
      <c r="CS56" s="58" t="s">
        <v>1301</v>
      </c>
      <c r="CT56" s="58">
        <v>600</v>
      </c>
      <c r="CX56" s="59" t="s">
        <v>6103</v>
      </c>
      <c r="CY56" s="58" t="s">
        <v>1303</v>
      </c>
      <c r="CZ56" s="58">
        <v>870</v>
      </c>
      <c r="DA56" s="60" t="s">
        <v>6208</v>
      </c>
      <c r="DB56" s="60" t="s">
        <v>6168</v>
      </c>
      <c r="DC56" s="60" t="s">
        <v>6169</v>
      </c>
      <c r="DD56" s="60" t="s">
        <v>6168</v>
      </c>
      <c r="DE56" s="60" t="s">
        <v>6188</v>
      </c>
      <c r="DG56" s="39">
        <v>36</v>
      </c>
      <c r="DH56" s="39">
        <f t="shared" si="10"/>
        <v>0</v>
      </c>
      <c r="DI56" s="39">
        <f t="shared" si="10"/>
        <v>0</v>
      </c>
      <c r="DJ56" s="39">
        <f t="shared" si="10"/>
        <v>0</v>
      </c>
      <c r="DK56" s="39">
        <f t="shared" si="10"/>
        <v>0</v>
      </c>
      <c r="DL56" s="39">
        <f t="shared" si="3"/>
        <v>0</v>
      </c>
      <c r="DN56" s="39">
        <v>36</v>
      </c>
      <c r="DO56" s="39">
        <f t="shared" si="11"/>
        <v>0</v>
      </c>
      <c r="DP56" s="39">
        <f t="shared" si="11"/>
        <v>0</v>
      </c>
      <c r="DQ56" s="39">
        <f t="shared" si="11"/>
        <v>0</v>
      </c>
      <c r="DR56" s="39">
        <f t="shared" si="11"/>
        <v>0</v>
      </c>
      <c r="DS56" s="39">
        <f t="shared" si="6"/>
        <v>0</v>
      </c>
    </row>
    <row r="57" spans="1:123" ht="13.5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2"/>
      <c r="Z57" s="32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9"/>
      <c r="CL57" s="59" t="s">
        <v>5951</v>
      </c>
      <c r="CM57" s="58" t="s">
        <v>5952</v>
      </c>
      <c r="CN57" s="88">
        <v>380</v>
      </c>
      <c r="CO57" s="59" t="s">
        <v>6000</v>
      </c>
      <c r="CP57" s="58" t="s">
        <v>6001</v>
      </c>
      <c r="CQ57" s="58">
        <v>1000</v>
      </c>
      <c r="CR57" s="59" t="s">
        <v>6042</v>
      </c>
      <c r="CS57" s="58" t="s">
        <v>6001</v>
      </c>
      <c r="CT57" s="58">
        <v>900</v>
      </c>
      <c r="CX57" s="59" t="s">
        <v>6104</v>
      </c>
      <c r="CY57" s="58" t="s">
        <v>5924</v>
      </c>
      <c r="CZ57" s="58">
        <v>750</v>
      </c>
      <c r="DA57" s="60" t="s">
        <v>6209</v>
      </c>
      <c r="DB57" s="60" t="s">
        <v>6168</v>
      </c>
      <c r="DC57" s="60" t="s">
        <v>6169</v>
      </c>
      <c r="DD57" s="60" t="s">
        <v>6168</v>
      </c>
      <c r="DE57" s="60" t="s">
        <v>6188</v>
      </c>
      <c r="DG57" s="39">
        <v>37</v>
      </c>
      <c r="DH57" s="39">
        <f t="shared" si="10"/>
        <v>0</v>
      </c>
      <c r="DI57" s="39">
        <f t="shared" si="10"/>
        <v>0</v>
      </c>
      <c r="DJ57" s="39">
        <f t="shared" si="10"/>
        <v>0</v>
      </c>
      <c r="DK57" s="39">
        <f t="shared" si="10"/>
        <v>0</v>
      </c>
      <c r="DL57" s="39">
        <f t="shared" si="3"/>
        <v>0</v>
      </c>
      <c r="DN57" s="39">
        <v>37</v>
      </c>
      <c r="DO57" s="39">
        <f t="shared" si="11"/>
        <v>0</v>
      </c>
      <c r="DP57" s="39">
        <f t="shared" si="11"/>
        <v>0</v>
      </c>
      <c r="DQ57" s="39">
        <f t="shared" si="11"/>
        <v>0</v>
      </c>
      <c r="DR57" s="39">
        <f t="shared" si="11"/>
        <v>0</v>
      </c>
      <c r="DS57" s="39">
        <f t="shared" si="6"/>
        <v>0</v>
      </c>
    </row>
    <row r="58" spans="1:123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9"/>
      <c r="CL58" s="59" t="s">
        <v>5953</v>
      </c>
      <c r="CM58" s="58" t="s">
        <v>5954</v>
      </c>
      <c r="CN58" s="88">
        <v>500</v>
      </c>
      <c r="CO58" s="59" t="s">
        <v>5953</v>
      </c>
      <c r="CP58" s="58" t="s">
        <v>5938</v>
      </c>
      <c r="CQ58" s="58">
        <v>550</v>
      </c>
      <c r="CR58" s="59" t="s">
        <v>6043</v>
      </c>
      <c r="CS58" s="58" t="s">
        <v>1307</v>
      </c>
      <c r="CT58" s="58">
        <v>350</v>
      </c>
      <c r="CX58" s="59" t="s">
        <v>6105</v>
      </c>
      <c r="CY58" s="41" t="s">
        <v>6133</v>
      </c>
      <c r="CZ58" s="58">
        <v>600</v>
      </c>
      <c r="DA58" s="60" t="s">
        <v>6210</v>
      </c>
      <c r="DB58" s="60" t="s">
        <v>6168</v>
      </c>
      <c r="DC58" s="60" t="s">
        <v>6169</v>
      </c>
      <c r="DD58" s="60" t="s">
        <v>6168</v>
      </c>
      <c r="DE58" s="60" t="s">
        <v>6188</v>
      </c>
      <c r="DG58" s="39">
        <v>38</v>
      </c>
      <c r="DH58" s="39">
        <f t="shared" si="10"/>
        <v>0</v>
      </c>
      <c r="DI58" s="39">
        <f t="shared" si="10"/>
        <v>0</v>
      </c>
      <c r="DJ58" s="39">
        <f t="shared" si="10"/>
        <v>0</v>
      </c>
      <c r="DK58" s="39">
        <f t="shared" si="10"/>
        <v>0</v>
      </c>
      <c r="DL58" s="39">
        <f t="shared" si="3"/>
        <v>0</v>
      </c>
      <c r="DN58" s="39">
        <v>38</v>
      </c>
      <c r="DO58" s="39">
        <f t="shared" si="11"/>
        <v>0</v>
      </c>
      <c r="DP58" s="39">
        <f t="shared" si="11"/>
        <v>0</v>
      </c>
      <c r="DQ58" s="39">
        <f t="shared" si="11"/>
        <v>0</v>
      </c>
      <c r="DR58" s="39">
        <f t="shared" si="11"/>
        <v>0</v>
      </c>
      <c r="DS58" s="39">
        <f t="shared" si="6"/>
        <v>0</v>
      </c>
    </row>
    <row r="59" spans="1:123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9"/>
      <c r="CL59" s="53" t="s">
        <v>6137</v>
      </c>
      <c r="CM59" s="53" t="s">
        <v>5955</v>
      </c>
      <c r="CN59" s="89" t="s">
        <v>5956</v>
      </c>
      <c r="CR59" s="59" t="s">
        <v>6044</v>
      </c>
      <c r="CS59" s="58" t="s">
        <v>5958</v>
      </c>
      <c r="CT59" s="58">
        <v>680</v>
      </c>
      <c r="CX59" s="65" t="s">
        <v>6106</v>
      </c>
      <c r="CY59" s="58" t="s">
        <v>6020</v>
      </c>
      <c r="CZ59" s="58">
        <v>1050</v>
      </c>
      <c r="DA59" s="60" t="s">
        <v>6211</v>
      </c>
      <c r="DB59" s="60" t="s">
        <v>6168</v>
      </c>
      <c r="DC59" s="60" t="s">
        <v>6169</v>
      </c>
      <c r="DD59" s="60" t="s">
        <v>6168</v>
      </c>
      <c r="DE59" s="60" t="s">
        <v>6188</v>
      </c>
      <c r="DG59" s="39">
        <v>39</v>
      </c>
      <c r="DH59" s="39">
        <f t="shared" si="10"/>
        <v>0</v>
      </c>
      <c r="DI59" s="39">
        <f t="shared" si="10"/>
        <v>0</v>
      </c>
      <c r="DJ59" s="39">
        <f t="shared" si="10"/>
        <v>0</v>
      </c>
      <c r="DK59" s="39">
        <f t="shared" si="10"/>
        <v>0</v>
      </c>
      <c r="DL59" s="39">
        <f t="shared" si="3"/>
        <v>0</v>
      </c>
      <c r="DN59" s="39">
        <v>39</v>
      </c>
      <c r="DO59" s="39">
        <f t="shared" si="11"/>
        <v>0</v>
      </c>
      <c r="DP59" s="39">
        <f t="shared" si="11"/>
        <v>0</v>
      </c>
      <c r="DQ59" s="39">
        <f t="shared" si="11"/>
        <v>0</v>
      </c>
      <c r="DR59" s="39">
        <f t="shared" si="11"/>
        <v>0</v>
      </c>
      <c r="DS59" s="39">
        <f t="shared" si="6"/>
        <v>0</v>
      </c>
    </row>
    <row r="60" spans="1:123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9"/>
      <c r="CL60" s="59" t="s">
        <v>5957</v>
      </c>
      <c r="CM60" s="58" t="s">
        <v>5958</v>
      </c>
      <c r="CN60" s="90">
        <v>750</v>
      </c>
      <c r="CR60" s="59" t="s">
        <v>6045</v>
      </c>
      <c r="CS60" s="58" t="s">
        <v>5958</v>
      </c>
      <c r="CT60" s="58">
        <v>500</v>
      </c>
      <c r="CX60" s="65" t="s">
        <v>6107</v>
      </c>
      <c r="CY60" s="58" t="s">
        <v>1303</v>
      </c>
      <c r="CZ60" s="58">
        <v>790</v>
      </c>
      <c r="DA60" s="60" t="s">
        <v>6212</v>
      </c>
      <c r="DB60" s="60" t="s">
        <v>6168</v>
      </c>
      <c r="DC60" s="60" t="s">
        <v>6169</v>
      </c>
      <c r="DD60" s="60" t="s">
        <v>6168</v>
      </c>
      <c r="DE60" s="60" t="s">
        <v>6188</v>
      </c>
      <c r="DG60" s="39">
        <v>40</v>
      </c>
      <c r="DH60" s="39">
        <f t="shared" si="10"/>
        <v>0</v>
      </c>
      <c r="DI60" s="39">
        <f t="shared" si="10"/>
        <v>0</v>
      </c>
      <c r="DJ60" s="39">
        <f t="shared" si="10"/>
        <v>0</v>
      </c>
      <c r="DK60" s="39">
        <f t="shared" si="10"/>
        <v>0</v>
      </c>
      <c r="DL60" s="39">
        <f t="shared" si="3"/>
        <v>0</v>
      </c>
      <c r="DN60" s="39">
        <v>40</v>
      </c>
      <c r="DO60" s="39">
        <f t="shared" si="11"/>
        <v>0</v>
      </c>
      <c r="DP60" s="39">
        <f t="shared" si="11"/>
        <v>0</v>
      </c>
      <c r="DQ60" s="39">
        <f t="shared" si="11"/>
        <v>0</v>
      </c>
      <c r="DR60" s="39">
        <f t="shared" si="11"/>
        <v>0</v>
      </c>
      <c r="DS60" s="39">
        <f t="shared" si="6"/>
        <v>0</v>
      </c>
    </row>
    <row r="61" spans="1:123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9"/>
      <c r="CL61" s="59" t="s">
        <v>5959</v>
      </c>
      <c r="CM61" s="58" t="s">
        <v>5936</v>
      </c>
      <c r="CN61" s="90">
        <v>840</v>
      </c>
      <c r="CR61" s="65" t="s">
        <v>6046</v>
      </c>
      <c r="CS61" s="58" t="s">
        <v>6001</v>
      </c>
      <c r="CT61" s="58">
        <v>1200</v>
      </c>
      <c r="CX61" s="59" t="s">
        <v>6108</v>
      </c>
      <c r="CY61" s="58" t="s">
        <v>5952</v>
      </c>
      <c r="CZ61" s="58">
        <v>500</v>
      </c>
      <c r="DA61" s="60" t="s">
        <v>6213</v>
      </c>
      <c r="DB61" s="60" t="s">
        <v>6168</v>
      </c>
      <c r="DC61" s="60" t="s">
        <v>6169</v>
      </c>
      <c r="DD61" s="60" t="s">
        <v>6168</v>
      </c>
      <c r="DE61" s="60" t="s">
        <v>6188</v>
      </c>
      <c r="DG61" s="39">
        <v>41</v>
      </c>
      <c r="DH61" s="39">
        <f t="shared" si="10"/>
        <v>0</v>
      </c>
      <c r="DI61" s="39">
        <f t="shared" si="10"/>
        <v>0</v>
      </c>
      <c r="DJ61" s="39">
        <f t="shared" si="10"/>
        <v>0</v>
      </c>
      <c r="DK61" s="39">
        <f t="shared" si="10"/>
        <v>0</v>
      </c>
      <c r="DL61" s="39">
        <f t="shared" si="3"/>
        <v>0</v>
      </c>
      <c r="DN61" s="39">
        <v>41</v>
      </c>
      <c r="DO61" s="39">
        <f t="shared" si="11"/>
        <v>0</v>
      </c>
      <c r="DP61" s="39">
        <f t="shared" si="11"/>
        <v>0</v>
      </c>
      <c r="DQ61" s="39">
        <f t="shared" si="11"/>
        <v>0</v>
      </c>
      <c r="DR61" s="39">
        <f t="shared" si="11"/>
        <v>0</v>
      </c>
      <c r="DS61" s="39">
        <f t="shared" si="6"/>
        <v>0</v>
      </c>
    </row>
    <row r="62" spans="1:123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9"/>
      <c r="CL62" s="59" t="s">
        <v>5960</v>
      </c>
      <c r="CM62" s="58" t="s">
        <v>5961</v>
      </c>
      <c r="CN62" s="90">
        <v>700</v>
      </c>
      <c r="CR62" s="59" t="s">
        <v>6047</v>
      </c>
      <c r="CS62" s="58" t="s">
        <v>6038</v>
      </c>
      <c r="CT62" s="58">
        <v>520</v>
      </c>
      <c r="CX62" s="59" t="s">
        <v>6109</v>
      </c>
      <c r="CY62" s="58" t="s">
        <v>1309</v>
      </c>
      <c r="CZ62" s="58">
        <v>680</v>
      </c>
      <c r="DA62" s="60" t="s">
        <v>6214</v>
      </c>
      <c r="DB62" s="60" t="s">
        <v>6168</v>
      </c>
      <c r="DC62" s="60" t="s">
        <v>6169</v>
      </c>
      <c r="DD62" s="60" t="s">
        <v>6168</v>
      </c>
      <c r="DE62" s="60" t="s">
        <v>6188</v>
      </c>
      <c r="DK62" s="73" t="s">
        <v>6367</v>
      </c>
      <c r="DL62" s="39">
        <f>SUM(DL20:DL61)</f>
        <v>0</v>
      </c>
      <c r="DR62" s="73" t="s">
        <v>6367</v>
      </c>
      <c r="DS62" s="39">
        <f>SUM(DS20:DS61)</f>
        <v>0</v>
      </c>
    </row>
    <row r="63" spans="1:123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9"/>
      <c r="CL63" s="59" t="s">
        <v>5962</v>
      </c>
      <c r="CM63" s="58" t="s">
        <v>5938</v>
      </c>
      <c r="CN63" s="90">
        <v>720</v>
      </c>
      <c r="CR63" s="59" t="s">
        <v>6048</v>
      </c>
      <c r="CS63" s="58" t="s">
        <v>5936</v>
      </c>
      <c r="CT63" s="58">
        <v>950</v>
      </c>
      <c r="CX63" s="59" t="s">
        <v>960</v>
      </c>
      <c r="CY63" s="58" t="s">
        <v>5938</v>
      </c>
      <c r="CZ63" s="58">
        <v>900</v>
      </c>
      <c r="DA63" s="60" t="s">
        <v>6215</v>
      </c>
      <c r="DB63" s="60" t="s">
        <v>6168</v>
      </c>
      <c r="DC63" s="60" t="s">
        <v>6169</v>
      </c>
      <c r="DD63" s="60" t="s">
        <v>6168</v>
      </c>
      <c r="DE63" s="60" t="s">
        <v>6188</v>
      </c>
      <c r="DK63" s="73" t="s">
        <v>6368</v>
      </c>
      <c r="DL63" s="39">
        <f>LEN(A5)</f>
        <v>0</v>
      </c>
      <c r="DR63" s="73" t="s">
        <v>6368</v>
      </c>
      <c r="DS63" s="39">
        <f>LEN(AY9)</f>
        <v>0</v>
      </c>
    </row>
    <row r="64" spans="1:123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9"/>
      <c r="CL64" s="59" t="s">
        <v>5963</v>
      </c>
      <c r="CM64" s="58" t="s">
        <v>5964</v>
      </c>
      <c r="CN64" s="90">
        <v>750</v>
      </c>
      <c r="CR64" s="59" t="s">
        <v>6049</v>
      </c>
      <c r="CS64" s="58" t="s">
        <v>5958</v>
      </c>
      <c r="CT64" s="58">
        <v>670</v>
      </c>
      <c r="CX64" s="59" t="s">
        <v>6111</v>
      </c>
      <c r="CY64" s="58" t="s">
        <v>1313</v>
      </c>
      <c r="CZ64" s="58">
        <v>800</v>
      </c>
      <c r="DA64" s="60" t="s">
        <v>6216</v>
      </c>
      <c r="DB64" s="60" t="s">
        <v>6168</v>
      </c>
      <c r="DC64" s="60" t="s">
        <v>6169</v>
      </c>
      <c r="DD64" s="60" t="s">
        <v>6168</v>
      </c>
      <c r="DE64" s="60" t="s">
        <v>6188</v>
      </c>
      <c r="DK64" s="68" t="s">
        <v>1116</v>
      </c>
      <c r="DL64" s="69">
        <f>DL63-DL62</f>
        <v>0</v>
      </c>
      <c r="DR64" s="68" t="s">
        <v>1119</v>
      </c>
      <c r="DS64" s="69">
        <f>DS63-DS62</f>
        <v>0</v>
      </c>
    </row>
    <row r="65" spans="1:109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9"/>
      <c r="CL65" s="59" t="s">
        <v>5965</v>
      </c>
      <c r="CM65" s="58" t="s">
        <v>5966</v>
      </c>
      <c r="CN65" s="90">
        <v>250</v>
      </c>
      <c r="CR65" s="65" t="s">
        <v>6050</v>
      </c>
      <c r="CS65" s="58" t="s">
        <v>6011</v>
      </c>
      <c r="CT65" s="58">
        <v>750</v>
      </c>
      <c r="CX65" s="65" t="s">
        <v>6112</v>
      </c>
      <c r="CY65" s="58" t="s">
        <v>1296</v>
      </c>
      <c r="CZ65" s="58">
        <v>900</v>
      </c>
      <c r="DA65" s="60" t="s">
        <v>6217</v>
      </c>
      <c r="DB65" s="60" t="s">
        <v>6168</v>
      </c>
      <c r="DC65" s="60" t="s">
        <v>6169</v>
      </c>
      <c r="DD65" s="60" t="s">
        <v>6168</v>
      </c>
      <c r="DE65" s="60" t="s">
        <v>6188</v>
      </c>
    </row>
    <row r="66" spans="1:109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9"/>
      <c r="CL66" s="59" t="s">
        <v>5967</v>
      </c>
      <c r="CM66" s="58" t="s">
        <v>5946</v>
      </c>
      <c r="CN66" s="90">
        <v>600</v>
      </c>
      <c r="CR66" s="59" t="s">
        <v>6051</v>
      </c>
      <c r="CS66" s="58" t="s">
        <v>6052</v>
      </c>
      <c r="CT66" s="58">
        <v>550</v>
      </c>
      <c r="CX66" s="65" t="s">
        <v>6113</v>
      </c>
      <c r="CY66" s="58" t="s">
        <v>1296</v>
      </c>
      <c r="CZ66" s="58">
        <v>950</v>
      </c>
      <c r="DA66" s="60" t="s">
        <v>6218</v>
      </c>
      <c r="DB66" s="60" t="s">
        <v>6168</v>
      </c>
      <c r="DC66" s="60" t="s">
        <v>6169</v>
      </c>
      <c r="DD66" s="60" t="s">
        <v>6168</v>
      </c>
      <c r="DE66" s="60" t="s">
        <v>6188</v>
      </c>
    </row>
    <row r="67" spans="1:109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9"/>
      <c r="CL67" s="59" t="s">
        <v>5968</v>
      </c>
      <c r="CM67" s="58" t="s">
        <v>1303</v>
      </c>
      <c r="CN67" s="90">
        <v>840</v>
      </c>
      <c r="CR67" s="59" t="s">
        <v>6053</v>
      </c>
      <c r="CS67" s="58" t="s">
        <v>1307</v>
      </c>
      <c r="CT67" s="58">
        <v>450</v>
      </c>
      <c r="CX67" s="59" t="s">
        <v>6114</v>
      </c>
      <c r="CY67" s="58" t="s">
        <v>1309</v>
      </c>
      <c r="CZ67" s="58">
        <v>660</v>
      </c>
      <c r="DA67" s="60" t="s">
        <v>6219</v>
      </c>
      <c r="DB67" s="60" t="s">
        <v>6168</v>
      </c>
      <c r="DC67" s="60" t="s">
        <v>6169</v>
      </c>
      <c r="DD67" s="60" t="s">
        <v>6168</v>
      </c>
      <c r="DE67" s="60" t="s">
        <v>6188</v>
      </c>
    </row>
    <row r="68" spans="1:109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9"/>
      <c r="CL68" s="59" t="s">
        <v>5969</v>
      </c>
      <c r="CM68" s="58" t="s">
        <v>5964</v>
      </c>
      <c r="CN68" s="90">
        <v>780</v>
      </c>
      <c r="CR68" s="59" t="s">
        <v>6054</v>
      </c>
      <c r="CS68" s="58" t="s">
        <v>1301</v>
      </c>
      <c r="CT68" s="58">
        <v>400</v>
      </c>
      <c r="CX68" s="65" t="s">
        <v>6115</v>
      </c>
      <c r="CY68" s="58" t="s">
        <v>6116</v>
      </c>
      <c r="CZ68" s="58">
        <v>860</v>
      </c>
      <c r="DA68" s="60" t="s">
        <v>6220</v>
      </c>
      <c r="DB68" s="60" t="s">
        <v>6168</v>
      </c>
      <c r="DC68" s="60" t="s">
        <v>6169</v>
      </c>
      <c r="DD68" s="60" t="s">
        <v>6168</v>
      </c>
      <c r="DE68" s="60" t="s">
        <v>6188</v>
      </c>
    </row>
    <row r="69" spans="1:109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9"/>
      <c r="CL69" s="59" t="s">
        <v>5970</v>
      </c>
      <c r="CM69" s="58" t="s">
        <v>1301</v>
      </c>
      <c r="CN69" s="90">
        <v>600</v>
      </c>
      <c r="CR69" s="59" t="s">
        <v>5953</v>
      </c>
      <c r="CS69" s="58" t="s">
        <v>1313</v>
      </c>
      <c r="CT69" s="58">
        <v>650</v>
      </c>
      <c r="CX69" s="59" t="s">
        <v>6117</v>
      </c>
      <c r="CY69" s="58" t="s">
        <v>5938</v>
      </c>
      <c r="CZ69" s="58">
        <v>830</v>
      </c>
      <c r="DA69" s="60" t="s">
        <v>6221</v>
      </c>
      <c r="DB69" s="60" t="s">
        <v>6168</v>
      </c>
      <c r="DC69" s="60" t="s">
        <v>6169</v>
      </c>
      <c r="DD69" s="60" t="s">
        <v>6168</v>
      </c>
      <c r="DE69" s="60" t="s">
        <v>6188</v>
      </c>
    </row>
    <row r="70" spans="1:109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9"/>
      <c r="CL70" s="59" t="s">
        <v>5971</v>
      </c>
      <c r="CM70" s="58" t="s">
        <v>1297</v>
      </c>
      <c r="CN70" s="90">
        <v>550</v>
      </c>
      <c r="CX70" s="65" t="s">
        <v>6118</v>
      </c>
      <c r="CY70" s="58" t="s">
        <v>5936</v>
      </c>
      <c r="CZ70" s="58">
        <v>830</v>
      </c>
      <c r="DA70" s="60" t="s">
        <v>6222</v>
      </c>
      <c r="DB70" s="60" t="s">
        <v>6168</v>
      </c>
      <c r="DC70" s="60" t="s">
        <v>6169</v>
      </c>
      <c r="DD70" s="60" t="s">
        <v>6168</v>
      </c>
      <c r="DE70" s="60" t="s">
        <v>6188</v>
      </c>
    </row>
    <row r="71" spans="1:109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9"/>
      <c r="CL71" s="59" t="s">
        <v>5972</v>
      </c>
      <c r="CM71" s="58" t="s">
        <v>5973</v>
      </c>
      <c r="CN71" s="90">
        <v>500</v>
      </c>
      <c r="CX71" s="65" t="s">
        <v>6119</v>
      </c>
      <c r="CY71" s="58" t="s">
        <v>6120</v>
      </c>
      <c r="CZ71" s="58">
        <v>980</v>
      </c>
      <c r="DA71" s="60" t="s">
        <v>6223</v>
      </c>
      <c r="DB71" s="60" t="s">
        <v>6168</v>
      </c>
      <c r="DC71" s="60" t="s">
        <v>6169</v>
      </c>
      <c r="DD71" s="60" t="s">
        <v>6168</v>
      </c>
      <c r="DE71" s="60" t="s">
        <v>6188</v>
      </c>
    </row>
    <row r="72" spans="1:109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9"/>
      <c r="CL72" s="59" t="s">
        <v>5974</v>
      </c>
      <c r="CM72" s="58" t="s">
        <v>1307</v>
      </c>
      <c r="CN72" s="90">
        <v>450</v>
      </c>
      <c r="CX72" s="59" t="s">
        <v>6121</v>
      </c>
      <c r="CY72" s="58" t="s">
        <v>1296</v>
      </c>
      <c r="CZ72" s="58">
        <v>870</v>
      </c>
      <c r="DA72" s="60" t="s">
        <v>6224</v>
      </c>
      <c r="DB72" s="60" t="s">
        <v>6168</v>
      </c>
      <c r="DC72" s="60" t="s">
        <v>6169</v>
      </c>
      <c r="DD72" s="60" t="s">
        <v>6168</v>
      </c>
      <c r="DE72" s="60" t="s">
        <v>6188</v>
      </c>
    </row>
    <row r="73" spans="1:109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9"/>
      <c r="CL73" s="59" t="s">
        <v>5975</v>
      </c>
      <c r="CM73" s="58" t="s">
        <v>1307</v>
      </c>
      <c r="CN73" s="90">
        <v>750</v>
      </c>
      <c r="CX73" s="59" t="s">
        <v>6122</v>
      </c>
      <c r="CY73" s="58" t="s">
        <v>6123</v>
      </c>
      <c r="CZ73" s="58">
        <v>700</v>
      </c>
      <c r="DA73" s="60" t="s">
        <v>6225</v>
      </c>
      <c r="DB73" s="60" t="s">
        <v>6168</v>
      </c>
      <c r="DC73" s="60" t="s">
        <v>6169</v>
      </c>
      <c r="DD73" s="60" t="s">
        <v>6168</v>
      </c>
      <c r="DE73" s="60" t="s">
        <v>6188</v>
      </c>
    </row>
    <row r="74" spans="1:109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9"/>
      <c r="CL74" s="59" t="s">
        <v>5976</v>
      </c>
      <c r="CM74" s="58" t="s">
        <v>1296</v>
      </c>
      <c r="CN74" s="90">
        <v>750</v>
      </c>
      <c r="CX74" s="59" t="s">
        <v>6124</v>
      </c>
      <c r="CY74" s="58" t="s">
        <v>6024</v>
      </c>
      <c r="CZ74" s="58">
        <v>820</v>
      </c>
      <c r="DA74" s="60" t="s">
        <v>6226</v>
      </c>
      <c r="DB74" s="60" t="s">
        <v>6168</v>
      </c>
      <c r="DC74" s="60" t="s">
        <v>6169</v>
      </c>
      <c r="DD74" s="60" t="s">
        <v>6168</v>
      </c>
      <c r="DE74" s="60" t="s">
        <v>6188</v>
      </c>
    </row>
    <row r="75" spans="1:109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9"/>
      <c r="CL75" s="59" t="s">
        <v>5977</v>
      </c>
      <c r="CM75" s="58" t="s">
        <v>1303</v>
      </c>
      <c r="CN75" s="90">
        <v>600</v>
      </c>
      <c r="CX75" s="59" t="s">
        <v>6125</v>
      </c>
      <c r="CY75" s="58" t="s">
        <v>5958</v>
      </c>
      <c r="CZ75" s="58">
        <v>600</v>
      </c>
      <c r="DA75" s="60" t="s">
        <v>6227</v>
      </c>
      <c r="DB75" s="60" t="s">
        <v>6168</v>
      </c>
      <c r="DC75" s="60" t="s">
        <v>6169</v>
      </c>
      <c r="DD75" s="60" t="s">
        <v>6168</v>
      </c>
      <c r="DE75" s="60" t="s">
        <v>6188</v>
      </c>
    </row>
    <row r="76" spans="1:109" x14ac:dyDescent="0.2">
      <c r="CL76" s="59" t="s">
        <v>5978</v>
      </c>
      <c r="CM76" s="58" t="s">
        <v>1311</v>
      </c>
      <c r="CN76" s="90">
        <v>450</v>
      </c>
      <c r="CX76" s="59" t="s">
        <v>6126</v>
      </c>
      <c r="CY76" s="58" t="s">
        <v>5938</v>
      </c>
      <c r="CZ76" s="58">
        <v>550</v>
      </c>
      <c r="DA76" s="60" t="s">
        <v>6228</v>
      </c>
      <c r="DB76" s="60" t="s">
        <v>6168</v>
      </c>
      <c r="DC76" s="60" t="s">
        <v>6169</v>
      </c>
      <c r="DD76" s="60" t="s">
        <v>6168</v>
      </c>
      <c r="DE76" s="60" t="s">
        <v>6188</v>
      </c>
    </row>
    <row r="77" spans="1:109" x14ac:dyDescent="0.2">
      <c r="CL77" s="59" t="s">
        <v>5979</v>
      </c>
      <c r="CM77" s="58" t="s">
        <v>1297</v>
      </c>
      <c r="CN77" s="90">
        <v>400</v>
      </c>
      <c r="CX77" s="59" t="s">
        <v>6127</v>
      </c>
      <c r="CY77" s="58" t="s">
        <v>1313</v>
      </c>
      <c r="CZ77" s="58">
        <v>730</v>
      </c>
      <c r="DA77" s="60" t="s">
        <v>6229</v>
      </c>
      <c r="DB77" s="60" t="s">
        <v>6168</v>
      </c>
      <c r="DC77" s="60" t="s">
        <v>6169</v>
      </c>
      <c r="DD77" s="60" t="s">
        <v>6168</v>
      </c>
      <c r="DE77" s="60" t="s">
        <v>6188</v>
      </c>
    </row>
    <row r="78" spans="1:109" x14ac:dyDescent="0.2">
      <c r="CL78" s="59" t="s">
        <v>5980</v>
      </c>
      <c r="CM78" s="58" t="s">
        <v>1297</v>
      </c>
      <c r="CN78" s="90">
        <v>500</v>
      </c>
      <c r="CX78" s="72" t="s">
        <v>6128</v>
      </c>
      <c r="CY78" s="58" t="s">
        <v>6116</v>
      </c>
      <c r="CZ78" s="58">
        <v>800</v>
      </c>
      <c r="DA78" s="60" t="s">
        <v>6230</v>
      </c>
      <c r="DB78" s="60" t="s">
        <v>6168</v>
      </c>
      <c r="DC78" s="60" t="s">
        <v>6169</v>
      </c>
      <c r="DD78" s="60" t="s">
        <v>6168</v>
      </c>
      <c r="DE78" s="60" t="s">
        <v>6188</v>
      </c>
    </row>
    <row r="79" spans="1:109" x14ac:dyDescent="0.2">
      <c r="CL79" s="59" t="s">
        <v>5981</v>
      </c>
      <c r="CM79" s="58" t="s">
        <v>1313</v>
      </c>
      <c r="CN79" s="90">
        <v>400</v>
      </c>
      <c r="DA79" s="60" t="s">
        <v>6231</v>
      </c>
      <c r="DB79" s="60" t="s">
        <v>6168</v>
      </c>
      <c r="DC79" s="60" t="s">
        <v>6169</v>
      </c>
      <c r="DD79" s="60" t="s">
        <v>6168</v>
      </c>
      <c r="DE79" s="60" t="s">
        <v>6188</v>
      </c>
    </row>
    <row r="80" spans="1:109" x14ac:dyDescent="0.2">
      <c r="CL80" s="59" t="s">
        <v>5982</v>
      </c>
      <c r="CM80" s="58" t="s">
        <v>5964</v>
      </c>
      <c r="CN80" s="90">
        <v>650</v>
      </c>
      <c r="DA80" s="60" t="s">
        <v>6232</v>
      </c>
      <c r="DB80" s="60" t="s">
        <v>6168</v>
      </c>
      <c r="DC80" s="60" t="s">
        <v>6169</v>
      </c>
      <c r="DD80" s="60" t="s">
        <v>6168</v>
      </c>
      <c r="DE80" s="60" t="s">
        <v>6188</v>
      </c>
    </row>
    <row r="81" spans="90:109" x14ac:dyDescent="0.2">
      <c r="CL81" s="59" t="s">
        <v>5983</v>
      </c>
      <c r="CM81" s="58" t="s">
        <v>1311</v>
      </c>
      <c r="CN81" s="90">
        <v>750</v>
      </c>
      <c r="DA81" s="60" t="s">
        <v>6233</v>
      </c>
      <c r="DB81" s="60" t="s">
        <v>6168</v>
      </c>
      <c r="DC81" s="60" t="s">
        <v>6169</v>
      </c>
      <c r="DD81" s="60" t="s">
        <v>6168</v>
      </c>
      <c r="DE81" s="60" t="s">
        <v>6170</v>
      </c>
    </row>
    <row r="82" spans="90:109" x14ac:dyDescent="0.2">
      <c r="CL82" s="59" t="s">
        <v>5984</v>
      </c>
      <c r="CM82" s="58" t="s">
        <v>5946</v>
      </c>
      <c r="CN82" s="90">
        <v>460</v>
      </c>
      <c r="DA82" s="60" t="s">
        <v>6234</v>
      </c>
      <c r="DB82" s="60" t="s">
        <v>6168</v>
      </c>
      <c r="DC82" s="60" t="s">
        <v>6169</v>
      </c>
      <c r="DD82" s="60" t="s">
        <v>6168</v>
      </c>
      <c r="DE82" s="60" t="s">
        <v>6188</v>
      </c>
    </row>
    <row r="83" spans="90:109" x14ac:dyDescent="0.2">
      <c r="CL83" s="59" t="s">
        <v>5985</v>
      </c>
      <c r="CM83" s="58" t="s">
        <v>5924</v>
      </c>
      <c r="CN83" s="90">
        <v>400</v>
      </c>
      <c r="DA83" s="60" t="s">
        <v>6235</v>
      </c>
      <c r="DB83" s="60" t="s">
        <v>6168</v>
      </c>
      <c r="DC83" s="60" t="s">
        <v>6169</v>
      </c>
      <c r="DD83" s="60" t="s">
        <v>6168</v>
      </c>
      <c r="DE83" s="60" t="s">
        <v>6188</v>
      </c>
    </row>
    <row r="84" spans="90:109" x14ac:dyDescent="0.2">
      <c r="CL84" s="59" t="s">
        <v>5986</v>
      </c>
      <c r="CM84" s="58" t="s">
        <v>1297</v>
      </c>
      <c r="CN84" s="90">
        <v>280</v>
      </c>
      <c r="DA84" s="60" t="s">
        <v>6236</v>
      </c>
      <c r="DB84" s="60" t="s">
        <v>6168</v>
      </c>
      <c r="DC84" s="60" t="s">
        <v>6169</v>
      </c>
      <c r="DD84" s="60" t="s">
        <v>6168</v>
      </c>
      <c r="DE84" s="60" t="s">
        <v>6188</v>
      </c>
    </row>
    <row r="85" spans="90:109" x14ac:dyDescent="0.2">
      <c r="CL85" s="59" t="s">
        <v>5987</v>
      </c>
      <c r="CM85" s="58" t="s">
        <v>1305</v>
      </c>
      <c r="CN85" s="90">
        <v>600</v>
      </c>
      <c r="DA85" s="60" t="s">
        <v>6237</v>
      </c>
      <c r="DB85" s="60" t="s">
        <v>6168</v>
      </c>
      <c r="DC85" s="60" t="s">
        <v>6169</v>
      </c>
      <c r="DD85" s="60" t="s">
        <v>6168</v>
      </c>
      <c r="DE85" s="60" t="s">
        <v>6188</v>
      </c>
    </row>
    <row r="86" spans="90:109" x14ac:dyDescent="0.2">
      <c r="CL86" s="59" t="s">
        <v>5988</v>
      </c>
      <c r="CM86" s="58" t="s">
        <v>5958</v>
      </c>
      <c r="CN86" s="90">
        <v>410</v>
      </c>
      <c r="DA86" s="60" t="s">
        <v>6238</v>
      </c>
      <c r="DB86" s="60" t="s">
        <v>6168</v>
      </c>
      <c r="DC86" s="60" t="s">
        <v>6169</v>
      </c>
      <c r="DD86" s="60" t="s">
        <v>6168</v>
      </c>
      <c r="DE86" s="60" t="s">
        <v>6188</v>
      </c>
    </row>
    <row r="87" spans="90:109" x14ac:dyDescent="0.2">
      <c r="CL87" s="59" t="s">
        <v>5989</v>
      </c>
      <c r="CM87" s="58" t="s">
        <v>1296</v>
      </c>
      <c r="CN87" s="90">
        <v>750</v>
      </c>
      <c r="DA87" s="60" t="s">
        <v>6239</v>
      </c>
      <c r="DB87" s="60" t="s">
        <v>6168</v>
      </c>
      <c r="DC87" s="60" t="s">
        <v>6169</v>
      </c>
      <c r="DD87" s="60" t="s">
        <v>6168</v>
      </c>
      <c r="DE87" s="60" t="s">
        <v>6188</v>
      </c>
    </row>
    <row r="88" spans="90:109" x14ac:dyDescent="0.2">
      <c r="CL88" s="59" t="s">
        <v>5990</v>
      </c>
      <c r="CM88" s="58" t="s">
        <v>5991</v>
      </c>
      <c r="CN88" s="90">
        <v>750</v>
      </c>
      <c r="DA88" s="60" t="s">
        <v>6240</v>
      </c>
      <c r="DB88" s="60" t="s">
        <v>6168</v>
      </c>
      <c r="DC88" s="60" t="s">
        <v>6169</v>
      </c>
      <c r="DD88" s="60" t="s">
        <v>6168</v>
      </c>
      <c r="DE88" s="60" t="s">
        <v>6188</v>
      </c>
    </row>
    <row r="89" spans="90:109" x14ac:dyDescent="0.2">
      <c r="CL89" s="59" t="s">
        <v>5992</v>
      </c>
      <c r="CM89" s="58" t="s">
        <v>1313</v>
      </c>
      <c r="CN89" s="90">
        <v>750</v>
      </c>
      <c r="DA89" s="60" t="s">
        <v>6241</v>
      </c>
      <c r="DB89" s="60" t="s">
        <v>6168</v>
      </c>
      <c r="DC89" s="60" t="s">
        <v>6169</v>
      </c>
      <c r="DD89" s="60" t="s">
        <v>6168</v>
      </c>
      <c r="DE89" s="60" t="s">
        <v>6188</v>
      </c>
    </row>
    <row r="90" spans="90:109" x14ac:dyDescent="0.2">
      <c r="CL90" s="59" t="s">
        <v>5993</v>
      </c>
      <c r="CM90" s="58" t="s">
        <v>1311</v>
      </c>
      <c r="CN90" s="90">
        <v>440</v>
      </c>
      <c r="DA90" s="60" t="s">
        <v>6242</v>
      </c>
      <c r="DB90" s="60" t="s">
        <v>6168</v>
      </c>
      <c r="DC90" s="60" t="s">
        <v>6169</v>
      </c>
      <c r="DD90" s="60" t="s">
        <v>6168</v>
      </c>
      <c r="DE90" s="60" t="s">
        <v>6188</v>
      </c>
    </row>
    <row r="91" spans="90:109" x14ac:dyDescent="0.2">
      <c r="CL91" s="59" t="s">
        <v>5994</v>
      </c>
      <c r="CM91" s="58" t="s">
        <v>1296</v>
      </c>
      <c r="CN91" s="90">
        <v>750</v>
      </c>
      <c r="DA91" s="60" t="s">
        <v>6243</v>
      </c>
      <c r="DB91" s="60" t="s">
        <v>6168</v>
      </c>
      <c r="DC91" s="60" t="s">
        <v>6169</v>
      </c>
      <c r="DD91" s="60" t="s">
        <v>6168</v>
      </c>
      <c r="DE91" s="60" t="s">
        <v>6178</v>
      </c>
    </row>
    <row r="92" spans="90:109" x14ac:dyDescent="0.2">
      <c r="CL92" s="59" t="s">
        <v>5995</v>
      </c>
      <c r="CM92" s="58" t="s">
        <v>1305</v>
      </c>
      <c r="CN92" s="90">
        <v>600</v>
      </c>
      <c r="DA92" s="60" t="s">
        <v>6244</v>
      </c>
      <c r="DB92" s="60" t="s">
        <v>6168</v>
      </c>
      <c r="DC92" s="60" t="s">
        <v>6169</v>
      </c>
      <c r="DD92" s="60" t="s">
        <v>6168</v>
      </c>
      <c r="DE92" s="60" t="s">
        <v>6178</v>
      </c>
    </row>
    <row r="93" spans="90:109" x14ac:dyDescent="0.2">
      <c r="CL93" s="59" t="s">
        <v>5996</v>
      </c>
      <c r="CM93" s="58" t="s">
        <v>1296</v>
      </c>
      <c r="CN93" s="90">
        <v>700</v>
      </c>
      <c r="DA93" s="60" t="s">
        <v>6245</v>
      </c>
      <c r="DB93" s="60" t="s">
        <v>6168</v>
      </c>
      <c r="DC93" s="60" t="s">
        <v>6169</v>
      </c>
      <c r="DD93" s="60" t="s">
        <v>6168</v>
      </c>
      <c r="DE93" s="60" t="s">
        <v>6178</v>
      </c>
    </row>
    <row r="94" spans="90:109" x14ac:dyDescent="0.2">
      <c r="CL94" s="65" t="s">
        <v>5997</v>
      </c>
      <c r="CM94" s="58" t="s">
        <v>5998</v>
      </c>
      <c r="CN94" s="90">
        <v>1000</v>
      </c>
      <c r="DA94" s="60" t="s">
        <v>6246</v>
      </c>
      <c r="DB94" s="60" t="s">
        <v>6168</v>
      </c>
      <c r="DC94" s="60" t="s">
        <v>6169</v>
      </c>
      <c r="DD94" s="60" t="s">
        <v>6168</v>
      </c>
      <c r="DE94" s="60" t="s">
        <v>6178</v>
      </c>
    </row>
    <row r="95" spans="90:109" x14ac:dyDescent="0.2">
      <c r="CL95" s="65" t="s">
        <v>5999</v>
      </c>
      <c r="CM95" s="58" t="s">
        <v>5998</v>
      </c>
      <c r="CN95" s="90">
        <v>1400</v>
      </c>
      <c r="DA95" s="60" t="s">
        <v>6247</v>
      </c>
      <c r="DB95" s="60" t="s">
        <v>6168</v>
      </c>
      <c r="DC95" s="60" t="s">
        <v>6169</v>
      </c>
      <c r="DD95" s="60" t="s">
        <v>6168</v>
      </c>
      <c r="DE95" s="60" t="s">
        <v>6178</v>
      </c>
    </row>
    <row r="96" spans="90:109" x14ac:dyDescent="0.2">
      <c r="CL96" s="59" t="s">
        <v>6000</v>
      </c>
      <c r="CM96" s="58" t="s">
        <v>6001</v>
      </c>
      <c r="CN96" s="90">
        <v>1000</v>
      </c>
      <c r="DA96" s="60" t="s">
        <v>6248</v>
      </c>
      <c r="DB96" s="60" t="s">
        <v>6168</v>
      </c>
      <c r="DC96" s="60" t="s">
        <v>6169</v>
      </c>
      <c r="DD96" s="60" t="s">
        <v>6168</v>
      </c>
      <c r="DE96" s="60" t="s">
        <v>6178</v>
      </c>
    </row>
    <row r="97" spans="90:109" x14ac:dyDescent="0.2">
      <c r="CL97" s="59" t="s">
        <v>5953</v>
      </c>
      <c r="CM97" s="58" t="s">
        <v>5938</v>
      </c>
      <c r="CN97" s="90">
        <v>750</v>
      </c>
      <c r="DA97" s="60" t="s">
        <v>6249</v>
      </c>
      <c r="DB97" s="60" t="s">
        <v>6168</v>
      </c>
      <c r="DC97" s="60" t="s">
        <v>6169</v>
      </c>
      <c r="DD97" s="60" t="s">
        <v>6168</v>
      </c>
      <c r="DE97" s="60" t="s">
        <v>6178</v>
      </c>
    </row>
    <row r="98" spans="90:109" x14ac:dyDescent="0.2">
      <c r="CL98" s="53" t="s">
        <v>6138</v>
      </c>
      <c r="CM98" s="53" t="s">
        <v>5955</v>
      </c>
      <c r="CN98" s="89" t="s">
        <v>5956</v>
      </c>
      <c r="DA98" s="60" t="s">
        <v>6250</v>
      </c>
      <c r="DB98" s="60" t="s">
        <v>6168</v>
      </c>
      <c r="DC98" s="60" t="s">
        <v>6169</v>
      </c>
      <c r="DD98" s="60" t="s">
        <v>6168</v>
      </c>
      <c r="DE98" s="60" t="s">
        <v>6178</v>
      </c>
    </row>
    <row r="99" spans="90:109" x14ac:dyDescent="0.2">
      <c r="CL99" s="59" t="s">
        <v>6002</v>
      </c>
      <c r="CM99" s="58" t="s">
        <v>5938</v>
      </c>
      <c r="CN99" s="90">
        <v>730</v>
      </c>
      <c r="DA99" s="60" t="s">
        <v>6251</v>
      </c>
      <c r="DB99" s="60" t="s">
        <v>6168</v>
      </c>
      <c r="DC99" s="60" t="s">
        <v>6169</v>
      </c>
      <c r="DD99" s="60" t="s">
        <v>6168</v>
      </c>
      <c r="DE99" s="60" t="s">
        <v>6178</v>
      </c>
    </row>
    <row r="100" spans="90:109" x14ac:dyDescent="0.2">
      <c r="CL100" s="59" t="s">
        <v>6003</v>
      </c>
      <c r="CM100" s="41" t="s">
        <v>6131</v>
      </c>
      <c r="CN100" s="90">
        <v>450</v>
      </c>
      <c r="DA100" s="60" t="s">
        <v>6252</v>
      </c>
      <c r="DB100" s="60" t="s">
        <v>6168</v>
      </c>
      <c r="DC100" s="60" t="s">
        <v>6169</v>
      </c>
      <c r="DD100" s="60" t="s">
        <v>6168</v>
      </c>
      <c r="DE100" s="60" t="s">
        <v>6178</v>
      </c>
    </row>
    <row r="101" spans="90:109" x14ac:dyDescent="0.2">
      <c r="CL101" s="59" t="s">
        <v>6004</v>
      </c>
      <c r="CM101" s="58" t="s">
        <v>5936</v>
      </c>
      <c r="CN101" s="90">
        <v>750</v>
      </c>
      <c r="DA101" s="60" t="s">
        <v>6253</v>
      </c>
      <c r="DB101" s="60" t="s">
        <v>6168</v>
      </c>
      <c r="DC101" s="60" t="s">
        <v>6169</v>
      </c>
      <c r="DD101" s="60" t="s">
        <v>6168</v>
      </c>
      <c r="DE101" s="60" t="s">
        <v>6178</v>
      </c>
    </row>
    <row r="102" spans="90:109" x14ac:dyDescent="0.2">
      <c r="CL102" s="59" t="s">
        <v>6005</v>
      </c>
      <c r="CM102" s="58" t="s">
        <v>5961</v>
      </c>
      <c r="CN102" s="90">
        <v>950</v>
      </c>
      <c r="DA102" s="60" t="s">
        <v>6254</v>
      </c>
      <c r="DB102" s="60" t="s">
        <v>6168</v>
      </c>
      <c r="DC102" s="60" t="s">
        <v>6169</v>
      </c>
      <c r="DD102" s="60" t="s">
        <v>6168</v>
      </c>
      <c r="DE102" s="60" t="s">
        <v>6178</v>
      </c>
    </row>
    <row r="103" spans="90:109" x14ac:dyDescent="0.2">
      <c r="CL103" s="59" t="s">
        <v>6006</v>
      </c>
      <c r="CM103" s="58" t="s">
        <v>5924</v>
      </c>
      <c r="CN103" s="90">
        <v>500</v>
      </c>
      <c r="DA103" s="60" t="s">
        <v>6255</v>
      </c>
      <c r="DB103" s="60" t="s">
        <v>6168</v>
      </c>
      <c r="DC103" s="60" t="s">
        <v>6169</v>
      </c>
      <c r="DD103" s="60" t="s">
        <v>6168</v>
      </c>
      <c r="DE103" s="60" t="s">
        <v>6178</v>
      </c>
    </row>
    <row r="104" spans="90:109" x14ac:dyDescent="0.2">
      <c r="CL104" s="59" t="s">
        <v>6007</v>
      </c>
      <c r="CM104" s="58" t="s">
        <v>1311</v>
      </c>
      <c r="CN104" s="90">
        <v>350</v>
      </c>
      <c r="DA104" s="60" t="s">
        <v>6256</v>
      </c>
      <c r="DB104" s="60" t="s">
        <v>6168</v>
      </c>
      <c r="DC104" s="60" t="s">
        <v>6169</v>
      </c>
      <c r="DD104" s="60" t="s">
        <v>6168</v>
      </c>
      <c r="DE104" s="60" t="s">
        <v>6178</v>
      </c>
    </row>
    <row r="105" spans="90:109" x14ac:dyDescent="0.2">
      <c r="CL105" s="59" t="s">
        <v>6008</v>
      </c>
      <c r="CM105" s="58" t="s">
        <v>1301</v>
      </c>
      <c r="CN105" s="90">
        <v>820</v>
      </c>
      <c r="DA105" s="60" t="s">
        <v>6257</v>
      </c>
      <c r="DB105" s="60" t="s">
        <v>6168</v>
      </c>
      <c r="DC105" s="60" t="s">
        <v>6169</v>
      </c>
      <c r="DD105" s="60" t="s">
        <v>6168</v>
      </c>
      <c r="DE105" s="60" t="s">
        <v>6178</v>
      </c>
    </row>
    <row r="106" spans="90:109" x14ac:dyDescent="0.2">
      <c r="CL106" s="59" t="s">
        <v>6009</v>
      </c>
      <c r="CM106" s="58" t="s">
        <v>1296</v>
      </c>
      <c r="CN106" s="90">
        <v>590</v>
      </c>
      <c r="DA106" s="60" t="s">
        <v>6258</v>
      </c>
      <c r="DB106" s="60" t="s">
        <v>6168</v>
      </c>
      <c r="DC106" s="60" t="s">
        <v>6169</v>
      </c>
      <c r="DD106" s="60" t="s">
        <v>6168</v>
      </c>
      <c r="DE106" s="60" t="s">
        <v>6178</v>
      </c>
    </row>
    <row r="107" spans="90:109" x14ac:dyDescent="0.2">
      <c r="CL107" s="59" t="s">
        <v>6010</v>
      </c>
      <c r="CM107" s="58" t="s">
        <v>6011</v>
      </c>
      <c r="CN107" s="90">
        <v>750</v>
      </c>
      <c r="DA107" s="60" t="s">
        <v>6259</v>
      </c>
      <c r="DB107" s="60" t="s">
        <v>6168</v>
      </c>
      <c r="DC107" s="60" t="s">
        <v>6169</v>
      </c>
      <c r="DD107" s="60" t="s">
        <v>6168</v>
      </c>
      <c r="DE107" s="60" t="s">
        <v>6178</v>
      </c>
    </row>
    <row r="108" spans="90:109" x14ac:dyDescent="0.2">
      <c r="CL108" s="59" t="s">
        <v>6012</v>
      </c>
      <c r="CM108" s="58" t="s">
        <v>5958</v>
      </c>
      <c r="CN108" s="90">
        <v>650</v>
      </c>
      <c r="DA108" s="60" t="s">
        <v>6260</v>
      </c>
      <c r="DB108" s="60" t="s">
        <v>6168</v>
      </c>
      <c r="DC108" s="60" t="s">
        <v>6169</v>
      </c>
      <c r="DD108" s="60" t="s">
        <v>6168</v>
      </c>
      <c r="DE108" s="60" t="s">
        <v>6178</v>
      </c>
    </row>
    <row r="109" spans="90:109" x14ac:dyDescent="0.2">
      <c r="CL109" s="59" t="s">
        <v>6013</v>
      </c>
      <c r="CM109" s="58" t="s">
        <v>5924</v>
      </c>
      <c r="CN109" s="90">
        <v>500</v>
      </c>
      <c r="DA109" s="60" t="s">
        <v>6261</v>
      </c>
      <c r="DB109" s="60" t="s">
        <v>6168</v>
      </c>
      <c r="DC109" s="60" t="s">
        <v>6169</v>
      </c>
      <c r="DD109" s="60" t="s">
        <v>6168</v>
      </c>
      <c r="DE109" s="60" t="s">
        <v>6178</v>
      </c>
    </row>
    <row r="110" spans="90:109" x14ac:dyDescent="0.2">
      <c r="CL110" s="59" t="s">
        <v>6014</v>
      </c>
      <c r="CM110" s="58" t="s">
        <v>5938</v>
      </c>
      <c r="CN110" s="90">
        <v>650</v>
      </c>
      <c r="DA110" s="60" t="s">
        <v>6262</v>
      </c>
      <c r="DB110" s="60" t="s">
        <v>6168</v>
      </c>
      <c r="DC110" s="60" t="s">
        <v>6169</v>
      </c>
      <c r="DD110" s="60" t="s">
        <v>6168</v>
      </c>
      <c r="DE110" s="60" t="s">
        <v>6178</v>
      </c>
    </row>
    <row r="111" spans="90:109" x14ac:dyDescent="0.2">
      <c r="CL111" s="59" t="s">
        <v>6015</v>
      </c>
      <c r="CM111" s="58" t="s">
        <v>5946</v>
      </c>
      <c r="CN111" s="90">
        <v>600</v>
      </c>
      <c r="DA111" s="60" t="s">
        <v>6263</v>
      </c>
      <c r="DB111" s="60" t="s">
        <v>6168</v>
      </c>
      <c r="DC111" s="60" t="s">
        <v>6169</v>
      </c>
      <c r="DD111" s="60" t="s">
        <v>6168</v>
      </c>
      <c r="DE111" s="60" t="s">
        <v>6178</v>
      </c>
    </row>
    <row r="112" spans="90:109" x14ac:dyDescent="0.2">
      <c r="CL112" s="59" t="s">
        <v>6016</v>
      </c>
      <c r="CM112" s="58" t="s">
        <v>5961</v>
      </c>
      <c r="CN112" s="90">
        <v>900</v>
      </c>
      <c r="DA112" s="60" t="s">
        <v>6264</v>
      </c>
      <c r="DB112" s="60" t="s">
        <v>6168</v>
      </c>
      <c r="DC112" s="60" t="s">
        <v>6169</v>
      </c>
      <c r="DD112" s="60" t="s">
        <v>6168</v>
      </c>
      <c r="DE112" s="60" t="s">
        <v>6178</v>
      </c>
    </row>
    <row r="113" spans="90:109" x14ac:dyDescent="0.2">
      <c r="CL113" s="59" t="s">
        <v>6017</v>
      </c>
      <c r="CM113" s="58" t="s">
        <v>1297</v>
      </c>
      <c r="CN113" s="90">
        <v>700</v>
      </c>
      <c r="DA113" s="60" t="s">
        <v>6265</v>
      </c>
      <c r="DB113" s="60" t="s">
        <v>6168</v>
      </c>
      <c r="DC113" s="60" t="s">
        <v>6169</v>
      </c>
      <c r="DD113" s="60" t="s">
        <v>6168</v>
      </c>
      <c r="DE113" s="60" t="s">
        <v>6178</v>
      </c>
    </row>
    <row r="114" spans="90:109" x14ac:dyDescent="0.2">
      <c r="CL114" s="59" t="s">
        <v>6018</v>
      </c>
      <c r="CM114" s="58" t="s">
        <v>5958</v>
      </c>
      <c r="CN114" s="90">
        <v>1000</v>
      </c>
      <c r="DA114" s="60" t="s">
        <v>6266</v>
      </c>
      <c r="DB114" s="60" t="s">
        <v>6168</v>
      </c>
      <c r="DC114" s="60" t="s">
        <v>6169</v>
      </c>
      <c r="DD114" s="60" t="s">
        <v>6168</v>
      </c>
      <c r="DE114" s="60" t="s">
        <v>6178</v>
      </c>
    </row>
    <row r="115" spans="90:109" x14ac:dyDescent="0.2">
      <c r="CL115" s="65" t="s">
        <v>6019</v>
      </c>
      <c r="CM115" s="58" t="s">
        <v>6020</v>
      </c>
      <c r="CN115" s="90">
        <v>1000</v>
      </c>
      <c r="DA115" s="60" t="s">
        <v>6267</v>
      </c>
      <c r="DB115" s="60" t="s">
        <v>6168</v>
      </c>
      <c r="DC115" s="60" t="s">
        <v>6169</v>
      </c>
      <c r="DD115" s="60" t="s">
        <v>6168</v>
      </c>
      <c r="DE115" s="60" t="s">
        <v>6178</v>
      </c>
    </row>
    <row r="116" spans="90:109" x14ac:dyDescent="0.2">
      <c r="CL116" s="65" t="s">
        <v>6021</v>
      </c>
      <c r="CM116" s="58" t="s">
        <v>6020</v>
      </c>
      <c r="CN116" s="90">
        <v>1000</v>
      </c>
      <c r="DA116" s="60" t="s">
        <v>6268</v>
      </c>
      <c r="DB116" s="60" t="s">
        <v>6168</v>
      </c>
      <c r="DC116" s="60" t="s">
        <v>6169</v>
      </c>
      <c r="DD116" s="60" t="s">
        <v>6168</v>
      </c>
      <c r="DE116" s="60" t="s">
        <v>6178</v>
      </c>
    </row>
    <row r="117" spans="90:109" x14ac:dyDescent="0.2">
      <c r="CL117" s="59" t="s">
        <v>6022</v>
      </c>
      <c r="CM117" s="58" t="s">
        <v>5958</v>
      </c>
      <c r="CN117" s="90">
        <v>850</v>
      </c>
      <c r="DA117" s="60" t="s">
        <v>6269</v>
      </c>
      <c r="DB117" s="60" t="s">
        <v>6168</v>
      </c>
      <c r="DC117" s="60" t="s">
        <v>6169</v>
      </c>
      <c r="DD117" s="60" t="s">
        <v>6168</v>
      </c>
      <c r="DE117" s="60" t="s">
        <v>6178</v>
      </c>
    </row>
    <row r="118" spans="90:109" x14ac:dyDescent="0.2">
      <c r="CL118" s="59" t="s">
        <v>6023</v>
      </c>
      <c r="CM118" s="58" t="s">
        <v>6024</v>
      </c>
      <c r="CN118" s="90">
        <v>800</v>
      </c>
      <c r="DA118" s="60" t="s">
        <v>6270</v>
      </c>
      <c r="DB118" s="60" t="s">
        <v>6168</v>
      </c>
      <c r="DC118" s="60" t="s">
        <v>6169</v>
      </c>
      <c r="DD118" s="60" t="s">
        <v>6168</v>
      </c>
      <c r="DE118" s="60" t="s">
        <v>6178</v>
      </c>
    </row>
    <row r="119" spans="90:109" x14ac:dyDescent="0.2">
      <c r="CL119" s="59" t="s">
        <v>6025</v>
      </c>
      <c r="CM119" s="58" t="s">
        <v>5998</v>
      </c>
      <c r="CN119" s="90">
        <v>600</v>
      </c>
      <c r="DA119" s="60" t="s">
        <v>6271</v>
      </c>
      <c r="DB119" s="60" t="s">
        <v>6168</v>
      </c>
      <c r="DC119" s="60" t="s">
        <v>6169</v>
      </c>
      <c r="DD119" s="60" t="s">
        <v>6168</v>
      </c>
      <c r="DE119" s="60" t="s">
        <v>6178</v>
      </c>
    </row>
    <row r="120" spans="90:109" x14ac:dyDescent="0.2">
      <c r="CL120" s="59" t="s">
        <v>6026</v>
      </c>
      <c r="CM120" s="58" t="s">
        <v>1301</v>
      </c>
      <c r="CN120" s="90">
        <v>900</v>
      </c>
      <c r="DA120" s="60" t="s">
        <v>6272</v>
      </c>
      <c r="DB120" s="60" t="s">
        <v>6168</v>
      </c>
      <c r="DC120" s="60" t="s">
        <v>6169</v>
      </c>
      <c r="DD120" s="60" t="s">
        <v>6168</v>
      </c>
      <c r="DE120" s="60" t="s">
        <v>6178</v>
      </c>
    </row>
    <row r="121" spans="90:109" x14ac:dyDescent="0.2">
      <c r="CL121" s="65" t="s">
        <v>6027</v>
      </c>
      <c r="CM121" s="58" t="s">
        <v>1301</v>
      </c>
      <c r="CN121" s="90">
        <v>950</v>
      </c>
      <c r="DA121" s="60" t="s">
        <v>6273</v>
      </c>
      <c r="DB121" s="60" t="s">
        <v>6168</v>
      </c>
      <c r="DC121" s="60" t="s">
        <v>6169</v>
      </c>
      <c r="DD121" s="60" t="s">
        <v>6168</v>
      </c>
      <c r="DE121" s="60" t="s">
        <v>6178</v>
      </c>
    </row>
    <row r="122" spans="90:109" x14ac:dyDescent="0.2">
      <c r="CL122" s="65" t="s">
        <v>6028</v>
      </c>
      <c r="CM122" s="58" t="s">
        <v>6020</v>
      </c>
      <c r="CN122" s="90">
        <v>900</v>
      </c>
      <c r="DA122" s="60" t="s">
        <v>6274</v>
      </c>
      <c r="DB122" s="60" t="s">
        <v>6168</v>
      </c>
      <c r="DC122" s="60" t="s">
        <v>6169</v>
      </c>
      <c r="DD122" s="60" t="s">
        <v>6168</v>
      </c>
      <c r="DE122" s="60" t="s">
        <v>6178</v>
      </c>
    </row>
    <row r="123" spans="90:109" x14ac:dyDescent="0.2">
      <c r="CL123" s="59" t="s">
        <v>6029</v>
      </c>
      <c r="CM123" s="58" t="s">
        <v>1301</v>
      </c>
      <c r="CN123" s="90">
        <v>550</v>
      </c>
      <c r="DA123" s="60" t="s">
        <v>6275</v>
      </c>
      <c r="DB123" s="60" t="s">
        <v>6168</v>
      </c>
      <c r="DC123" s="60" t="s">
        <v>6169</v>
      </c>
      <c r="DD123" s="60" t="s">
        <v>6168</v>
      </c>
      <c r="DE123" s="60" t="s">
        <v>6178</v>
      </c>
    </row>
    <row r="124" spans="90:109" x14ac:dyDescent="0.2">
      <c r="CL124" s="59" t="s">
        <v>6030</v>
      </c>
      <c r="CM124" s="58" t="s">
        <v>1303</v>
      </c>
      <c r="CN124" s="90">
        <v>680</v>
      </c>
      <c r="DA124" s="60" t="s">
        <v>6276</v>
      </c>
      <c r="DB124" s="60" t="s">
        <v>6168</v>
      </c>
      <c r="DC124" s="60" t="s">
        <v>6169</v>
      </c>
      <c r="DD124" s="60" t="s">
        <v>6168</v>
      </c>
      <c r="DE124" s="60" t="s">
        <v>6178</v>
      </c>
    </row>
    <row r="125" spans="90:109" x14ac:dyDescent="0.2">
      <c r="CL125" s="59" t="s">
        <v>6031</v>
      </c>
      <c r="CM125" s="58" t="s">
        <v>1313</v>
      </c>
      <c r="CN125" s="90">
        <v>400</v>
      </c>
      <c r="DA125" s="60" t="s">
        <v>6277</v>
      </c>
      <c r="DB125" s="60" t="s">
        <v>6168</v>
      </c>
      <c r="DC125" s="60" t="s">
        <v>6169</v>
      </c>
      <c r="DD125" s="60" t="s">
        <v>6168</v>
      </c>
      <c r="DE125" s="60" t="s">
        <v>6178</v>
      </c>
    </row>
    <row r="126" spans="90:109" x14ac:dyDescent="0.2">
      <c r="CL126" s="59" t="s">
        <v>6032</v>
      </c>
      <c r="CM126" s="58" t="s">
        <v>5924</v>
      </c>
      <c r="CN126" s="90">
        <v>1000</v>
      </c>
      <c r="DA126" s="60" t="s">
        <v>6278</v>
      </c>
      <c r="DB126" s="60" t="s">
        <v>6168</v>
      </c>
      <c r="DC126" s="60" t="s">
        <v>6169</v>
      </c>
      <c r="DD126" s="60" t="s">
        <v>6168</v>
      </c>
      <c r="DE126" s="60" t="s">
        <v>6178</v>
      </c>
    </row>
    <row r="127" spans="90:109" x14ac:dyDescent="0.2">
      <c r="CL127" s="59" t="s">
        <v>6033</v>
      </c>
      <c r="CM127" s="58" t="s">
        <v>5924</v>
      </c>
      <c r="CN127" s="90">
        <v>1000</v>
      </c>
      <c r="DA127" s="60" t="s">
        <v>6279</v>
      </c>
      <c r="DB127" s="60" t="s">
        <v>6168</v>
      </c>
      <c r="DC127" s="60" t="s">
        <v>6169</v>
      </c>
      <c r="DD127" s="60" t="s">
        <v>6168</v>
      </c>
      <c r="DE127" s="60" t="s">
        <v>6178</v>
      </c>
    </row>
    <row r="128" spans="90:109" x14ac:dyDescent="0.2">
      <c r="CL128" s="59" t="s">
        <v>6034</v>
      </c>
      <c r="CM128" s="58" t="s">
        <v>6024</v>
      </c>
      <c r="CN128" s="90">
        <v>600</v>
      </c>
      <c r="DA128" s="60" t="s">
        <v>6280</v>
      </c>
      <c r="DB128" s="60" t="s">
        <v>6168</v>
      </c>
      <c r="DC128" s="60" t="s">
        <v>6169</v>
      </c>
      <c r="DD128" s="60" t="s">
        <v>6168</v>
      </c>
      <c r="DE128" s="60" t="s">
        <v>6178</v>
      </c>
    </row>
    <row r="129" spans="90:109" x14ac:dyDescent="0.2">
      <c r="CL129" s="59" t="s">
        <v>6035</v>
      </c>
      <c r="CM129" s="58" t="s">
        <v>1311</v>
      </c>
      <c r="CN129" s="90">
        <v>600</v>
      </c>
      <c r="DA129" s="60" t="s">
        <v>6281</v>
      </c>
      <c r="DB129" s="60" t="s">
        <v>6168</v>
      </c>
      <c r="DC129" s="60" t="s">
        <v>6169</v>
      </c>
      <c r="DD129" s="60" t="s">
        <v>6168</v>
      </c>
      <c r="DE129" s="60" t="s">
        <v>6178</v>
      </c>
    </row>
    <row r="130" spans="90:109" x14ac:dyDescent="0.2">
      <c r="CL130" s="59" t="s">
        <v>6036</v>
      </c>
      <c r="CM130" s="58" t="s">
        <v>1305</v>
      </c>
      <c r="CN130" s="90">
        <v>370</v>
      </c>
      <c r="DA130" s="60" t="s">
        <v>6282</v>
      </c>
      <c r="DB130" s="60" t="s">
        <v>6168</v>
      </c>
      <c r="DC130" s="60" t="s">
        <v>6169</v>
      </c>
      <c r="DD130" s="60" t="s">
        <v>6168</v>
      </c>
      <c r="DE130" s="60" t="s">
        <v>6178</v>
      </c>
    </row>
    <row r="131" spans="90:109" x14ac:dyDescent="0.2">
      <c r="CL131" s="59" t="s">
        <v>6037</v>
      </c>
      <c r="CM131" s="58" t="s">
        <v>6038</v>
      </c>
      <c r="CN131" s="90">
        <v>600</v>
      </c>
      <c r="DA131" s="60" t="s">
        <v>6283</v>
      </c>
      <c r="DB131" s="60" t="s">
        <v>6168</v>
      </c>
      <c r="DC131" s="60" t="s">
        <v>6169</v>
      </c>
      <c r="DD131" s="60" t="s">
        <v>6168</v>
      </c>
      <c r="DE131" s="60" t="s">
        <v>6178</v>
      </c>
    </row>
    <row r="132" spans="90:109" x14ac:dyDescent="0.2">
      <c r="CL132" s="59" t="s">
        <v>6039</v>
      </c>
      <c r="CM132" s="58" t="s">
        <v>5964</v>
      </c>
      <c r="CN132" s="90">
        <v>400</v>
      </c>
      <c r="DA132" s="60" t="s">
        <v>6284</v>
      </c>
      <c r="DB132" s="60" t="s">
        <v>6168</v>
      </c>
      <c r="DC132" s="60" t="s">
        <v>6169</v>
      </c>
      <c r="DD132" s="60" t="s">
        <v>6168</v>
      </c>
      <c r="DE132" s="60" t="s">
        <v>6178</v>
      </c>
    </row>
    <row r="133" spans="90:109" x14ac:dyDescent="0.2">
      <c r="CL133" s="59" t="s">
        <v>6040</v>
      </c>
      <c r="CM133" s="58" t="s">
        <v>6011</v>
      </c>
      <c r="CN133" s="90">
        <v>700</v>
      </c>
      <c r="DA133" s="60" t="s">
        <v>6285</v>
      </c>
      <c r="DB133" s="60" t="s">
        <v>6168</v>
      </c>
      <c r="DC133" s="60" t="s">
        <v>6169</v>
      </c>
      <c r="DD133" s="60" t="s">
        <v>6168</v>
      </c>
      <c r="DE133" s="60" t="s">
        <v>6178</v>
      </c>
    </row>
    <row r="134" spans="90:109" x14ac:dyDescent="0.2">
      <c r="CL134" s="59" t="s">
        <v>6041</v>
      </c>
      <c r="CM134" s="58" t="s">
        <v>1301</v>
      </c>
      <c r="CN134" s="90">
        <v>700</v>
      </c>
      <c r="DA134" s="60" t="s">
        <v>6286</v>
      </c>
      <c r="DB134" s="60" t="s">
        <v>6168</v>
      </c>
      <c r="DC134" s="60" t="s">
        <v>6169</v>
      </c>
      <c r="DD134" s="60" t="s">
        <v>6168</v>
      </c>
      <c r="DE134" s="60" t="s">
        <v>6178</v>
      </c>
    </row>
    <row r="135" spans="90:109" x14ac:dyDescent="0.2">
      <c r="CL135" s="59" t="s">
        <v>6042</v>
      </c>
      <c r="CM135" s="58" t="s">
        <v>6001</v>
      </c>
      <c r="CN135" s="90">
        <v>1050</v>
      </c>
      <c r="DA135" s="60" t="s">
        <v>6287</v>
      </c>
      <c r="DB135" s="60" t="s">
        <v>6168</v>
      </c>
      <c r="DC135" s="60" t="s">
        <v>6169</v>
      </c>
      <c r="DD135" s="60" t="s">
        <v>6168</v>
      </c>
      <c r="DE135" s="60" t="s">
        <v>6178</v>
      </c>
    </row>
    <row r="136" spans="90:109" x14ac:dyDescent="0.2">
      <c r="CL136" s="59" t="s">
        <v>6043</v>
      </c>
      <c r="CM136" s="58" t="s">
        <v>1307</v>
      </c>
      <c r="CN136" s="90">
        <v>400</v>
      </c>
      <c r="DA136" s="60" t="s">
        <v>6288</v>
      </c>
      <c r="DB136" s="60" t="s">
        <v>6168</v>
      </c>
      <c r="DC136" s="60" t="s">
        <v>6169</v>
      </c>
      <c r="DD136" s="60" t="s">
        <v>6168</v>
      </c>
      <c r="DE136" s="60" t="s">
        <v>6188</v>
      </c>
    </row>
    <row r="137" spans="90:109" x14ac:dyDescent="0.2">
      <c r="CL137" s="59" t="s">
        <v>6044</v>
      </c>
      <c r="CM137" s="58" t="s">
        <v>5958</v>
      </c>
      <c r="CN137" s="90">
        <v>600</v>
      </c>
      <c r="DA137" s="60" t="s">
        <v>6289</v>
      </c>
      <c r="DB137" s="60" t="s">
        <v>6168</v>
      </c>
      <c r="DC137" s="60" t="s">
        <v>6169</v>
      </c>
      <c r="DD137" s="60" t="s">
        <v>6168</v>
      </c>
      <c r="DE137" s="60" t="s">
        <v>6188</v>
      </c>
    </row>
    <row r="138" spans="90:109" x14ac:dyDescent="0.2">
      <c r="CL138" s="59" t="s">
        <v>6045</v>
      </c>
      <c r="CM138" s="58" t="s">
        <v>5958</v>
      </c>
      <c r="CN138" s="90">
        <v>650</v>
      </c>
      <c r="DA138" s="60" t="s">
        <v>6290</v>
      </c>
      <c r="DB138" s="60" t="s">
        <v>6168</v>
      </c>
      <c r="DC138" s="60" t="s">
        <v>6169</v>
      </c>
      <c r="DD138" s="60" t="s">
        <v>6168</v>
      </c>
      <c r="DE138" s="60" t="s">
        <v>6188</v>
      </c>
    </row>
    <row r="139" spans="90:109" x14ac:dyDescent="0.2">
      <c r="CL139" s="65" t="s">
        <v>6046</v>
      </c>
      <c r="CM139" s="58" t="s">
        <v>6001</v>
      </c>
      <c r="CN139" s="90">
        <v>1050</v>
      </c>
      <c r="DA139" s="60" t="s">
        <v>6291</v>
      </c>
      <c r="DB139" s="60" t="s">
        <v>6168</v>
      </c>
      <c r="DC139" s="60" t="s">
        <v>6169</v>
      </c>
      <c r="DD139" s="60" t="s">
        <v>6168</v>
      </c>
      <c r="DE139" s="60" t="s">
        <v>6188</v>
      </c>
    </row>
    <row r="140" spans="90:109" x14ac:dyDescent="0.2">
      <c r="CL140" s="59" t="s">
        <v>6047</v>
      </c>
      <c r="CM140" s="58" t="s">
        <v>6038</v>
      </c>
      <c r="CN140" s="90">
        <v>600</v>
      </c>
      <c r="DA140" s="60" t="s">
        <v>6292</v>
      </c>
      <c r="DB140" s="60" t="s">
        <v>6168</v>
      </c>
      <c r="DC140" s="60" t="s">
        <v>6169</v>
      </c>
      <c r="DD140" s="60" t="s">
        <v>6168</v>
      </c>
      <c r="DE140" s="60" t="s">
        <v>6188</v>
      </c>
    </row>
    <row r="141" spans="90:109" x14ac:dyDescent="0.2">
      <c r="CL141" s="59" t="s">
        <v>6048</v>
      </c>
      <c r="CM141" s="58" t="s">
        <v>5936</v>
      </c>
      <c r="CN141" s="90">
        <v>1000</v>
      </c>
      <c r="DA141" s="60" t="s">
        <v>6293</v>
      </c>
      <c r="DB141" s="60" t="s">
        <v>6168</v>
      </c>
      <c r="DC141" s="60" t="s">
        <v>6169</v>
      </c>
      <c r="DD141" s="60" t="s">
        <v>6168</v>
      </c>
      <c r="DE141" s="60" t="s">
        <v>6188</v>
      </c>
    </row>
    <row r="142" spans="90:109" x14ac:dyDescent="0.2">
      <c r="CL142" s="59" t="s">
        <v>6049</v>
      </c>
      <c r="CM142" s="58" t="s">
        <v>5958</v>
      </c>
      <c r="CN142" s="90">
        <v>600</v>
      </c>
      <c r="DA142" s="60" t="s">
        <v>6294</v>
      </c>
      <c r="DB142" s="60" t="s">
        <v>6168</v>
      </c>
      <c r="DC142" s="60" t="s">
        <v>6169</v>
      </c>
      <c r="DD142" s="60" t="s">
        <v>6168</v>
      </c>
      <c r="DE142" s="60" t="s">
        <v>6188</v>
      </c>
    </row>
    <row r="143" spans="90:109" x14ac:dyDescent="0.2">
      <c r="CL143" s="65" t="s">
        <v>6050</v>
      </c>
      <c r="CM143" s="58" t="s">
        <v>6011</v>
      </c>
      <c r="CN143" s="90">
        <v>900</v>
      </c>
      <c r="DA143" s="60" t="s">
        <v>6295</v>
      </c>
      <c r="DB143" s="60" t="s">
        <v>6168</v>
      </c>
      <c r="DC143" s="60" t="s">
        <v>6169</v>
      </c>
      <c r="DD143" s="60" t="s">
        <v>6168</v>
      </c>
      <c r="DE143" s="60" t="s">
        <v>6188</v>
      </c>
    </row>
    <row r="144" spans="90:109" x14ac:dyDescent="0.2">
      <c r="CL144" s="59" t="s">
        <v>6051</v>
      </c>
      <c r="CM144" s="58" t="s">
        <v>6052</v>
      </c>
      <c r="CN144" s="90">
        <v>600</v>
      </c>
      <c r="DA144" s="60" t="s">
        <v>6296</v>
      </c>
      <c r="DB144" s="60" t="s">
        <v>6168</v>
      </c>
      <c r="DC144" s="60" t="s">
        <v>6169</v>
      </c>
      <c r="DD144" s="60" t="s">
        <v>6168</v>
      </c>
      <c r="DE144" s="60" t="s">
        <v>6188</v>
      </c>
    </row>
    <row r="145" spans="90:109" x14ac:dyDescent="0.2">
      <c r="CL145" s="59" t="s">
        <v>6053</v>
      </c>
      <c r="CM145" s="58" t="s">
        <v>1307</v>
      </c>
      <c r="CN145" s="90">
        <v>450</v>
      </c>
      <c r="DA145" s="60" t="s">
        <v>6297</v>
      </c>
      <c r="DB145" s="60" t="s">
        <v>6168</v>
      </c>
      <c r="DC145" s="60" t="s">
        <v>6169</v>
      </c>
      <c r="DD145" s="60" t="s">
        <v>6168</v>
      </c>
      <c r="DE145" s="60" t="s">
        <v>6188</v>
      </c>
    </row>
    <row r="146" spans="90:109" x14ac:dyDescent="0.2">
      <c r="CL146" s="59" t="s">
        <v>6054</v>
      </c>
      <c r="CM146" s="58" t="s">
        <v>1301</v>
      </c>
      <c r="CN146" s="90">
        <v>450</v>
      </c>
      <c r="DA146" s="60" t="s">
        <v>6298</v>
      </c>
      <c r="DB146" s="60" t="s">
        <v>6168</v>
      </c>
      <c r="DC146" s="60" t="s">
        <v>6169</v>
      </c>
      <c r="DD146" s="60" t="s">
        <v>6168</v>
      </c>
      <c r="DE146" s="60" t="s">
        <v>6188</v>
      </c>
    </row>
    <row r="147" spans="90:109" x14ac:dyDescent="0.2">
      <c r="CL147" s="59" t="s">
        <v>5953</v>
      </c>
      <c r="CM147" s="58" t="s">
        <v>1313</v>
      </c>
      <c r="CN147" s="90">
        <v>660</v>
      </c>
      <c r="DA147" s="60" t="s">
        <v>6299</v>
      </c>
      <c r="DB147" s="60" t="s">
        <v>6168</v>
      </c>
      <c r="DC147" s="60" t="s">
        <v>6169</v>
      </c>
      <c r="DD147" s="60" t="s">
        <v>6168</v>
      </c>
      <c r="DE147" s="60" t="s">
        <v>6188</v>
      </c>
    </row>
    <row r="148" spans="90:109" x14ac:dyDescent="0.2">
      <c r="CL148" s="53" t="s">
        <v>6139</v>
      </c>
      <c r="CM148" s="53" t="s">
        <v>5955</v>
      </c>
      <c r="CN148" s="89" t="s">
        <v>5956</v>
      </c>
      <c r="DA148" s="60" t="s">
        <v>6300</v>
      </c>
      <c r="DB148" s="60" t="s">
        <v>6168</v>
      </c>
      <c r="DC148" s="60" t="s">
        <v>6169</v>
      </c>
      <c r="DD148" s="60" t="s">
        <v>6168</v>
      </c>
      <c r="DE148" s="60" t="s">
        <v>6188</v>
      </c>
    </row>
    <row r="149" spans="90:109" x14ac:dyDescent="0.2">
      <c r="CL149" s="59" t="s">
        <v>6055</v>
      </c>
      <c r="CM149" s="58" t="s">
        <v>5938</v>
      </c>
      <c r="CN149" s="90">
        <v>800</v>
      </c>
      <c r="DA149" s="60" t="s">
        <v>6301</v>
      </c>
      <c r="DB149" s="60" t="s">
        <v>6168</v>
      </c>
      <c r="DC149" s="60" t="s">
        <v>6169</v>
      </c>
      <c r="DD149" s="60" t="s">
        <v>6168</v>
      </c>
      <c r="DE149" s="60" t="s">
        <v>6188</v>
      </c>
    </row>
    <row r="150" spans="90:109" x14ac:dyDescent="0.2">
      <c r="CL150" s="59" t="s">
        <v>6056</v>
      </c>
      <c r="CM150" s="58" t="s">
        <v>5938</v>
      </c>
      <c r="CN150" s="90">
        <v>570</v>
      </c>
      <c r="DA150" s="60" t="s">
        <v>6302</v>
      </c>
      <c r="DB150" s="60" t="s">
        <v>6168</v>
      </c>
      <c r="DC150" s="60" t="s">
        <v>6169</v>
      </c>
      <c r="DD150" s="60" t="s">
        <v>6168</v>
      </c>
      <c r="DE150" s="60" t="s">
        <v>6170</v>
      </c>
    </row>
    <row r="151" spans="90:109" x14ac:dyDescent="0.2">
      <c r="CL151" s="59" t="s">
        <v>6057</v>
      </c>
      <c r="CM151" s="58" t="s">
        <v>1311</v>
      </c>
      <c r="CN151" s="90">
        <v>400</v>
      </c>
      <c r="DA151" s="60" t="s">
        <v>6303</v>
      </c>
      <c r="DB151" s="60" t="s">
        <v>6168</v>
      </c>
      <c r="DC151" s="60" t="s">
        <v>6169</v>
      </c>
      <c r="DD151" s="60" t="s">
        <v>6168</v>
      </c>
      <c r="DE151" s="60" t="s">
        <v>6170</v>
      </c>
    </row>
    <row r="152" spans="90:109" x14ac:dyDescent="0.2">
      <c r="CL152" s="59" t="s">
        <v>6058</v>
      </c>
      <c r="CM152" s="41" t="s">
        <v>6093</v>
      </c>
      <c r="CN152" s="90">
        <v>700</v>
      </c>
      <c r="DA152" s="60" t="s">
        <v>6304</v>
      </c>
      <c r="DB152" s="60" t="s">
        <v>6168</v>
      </c>
      <c r="DC152" s="60" t="s">
        <v>6169</v>
      </c>
      <c r="DD152" s="60" t="s">
        <v>6168</v>
      </c>
      <c r="DE152" s="60" t="s">
        <v>6170</v>
      </c>
    </row>
    <row r="153" spans="90:109" x14ac:dyDescent="0.2">
      <c r="CL153" s="59" t="s">
        <v>6059</v>
      </c>
      <c r="CM153" s="58" t="s">
        <v>5924</v>
      </c>
      <c r="CN153" s="90">
        <v>500</v>
      </c>
      <c r="DA153" s="60" t="s">
        <v>6305</v>
      </c>
      <c r="DB153" s="60" t="s">
        <v>6168</v>
      </c>
      <c r="DC153" s="60" t="s">
        <v>6169</v>
      </c>
      <c r="DD153" s="60" t="s">
        <v>6168</v>
      </c>
      <c r="DE153" s="60" t="s">
        <v>6170</v>
      </c>
    </row>
    <row r="154" spans="90:109" x14ac:dyDescent="0.2">
      <c r="CL154" s="59" t="s">
        <v>5953</v>
      </c>
      <c r="CM154" s="58" t="s">
        <v>5938</v>
      </c>
      <c r="CN154" s="90">
        <v>570</v>
      </c>
      <c r="DA154" s="60" t="s">
        <v>6306</v>
      </c>
      <c r="DB154" s="60" t="s">
        <v>6168</v>
      </c>
      <c r="DC154" s="60" t="s">
        <v>6169</v>
      </c>
      <c r="DD154" s="60" t="s">
        <v>6168</v>
      </c>
      <c r="DE154" s="60" t="s">
        <v>6170</v>
      </c>
    </row>
    <row r="155" spans="90:109" x14ac:dyDescent="0.2">
      <c r="CL155" s="53" t="s">
        <v>6140</v>
      </c>
      <c r="CM155" s="53" t="s">
        <v>5955</v>
      </c>
      <c r="CN155" s="89" t="s">
        <v>5956</v>
      </c>
      <c r="DA155" s="60" t="s">
        <v>6307</v>
      </c>
      <c r="DB155" s="60" t="s">
        <v>6168</v>
      </c>
      <c r="DC155" s="60" t="s">
        <v>6169</v>
      </c>
      <c r="DD155" s="60" t="s">
        <v>6168</v>
      </c>
      <c r="DE155" s="60" t="s">
        <v>6170</v>
      </c>
    </row>
    <row r="156" spans="90:109" x14ac:dyDescent="0.2">
      <c r="CL156" s="59" t="s">
        <v>6060</v>
      </c>
      <c r="CM156" s="58" t="s">
        <v>5958</v>
      </c>
      <c r="CN156" s="90">
        <v>560</v>
      </c>
      <c r="DA156" s="60" t="s">
        <v>6308</v>
      </c>
      <c r="DB156" s="60" t="s">
        <v>6168</v>
      </c>
      <c r="DC156" s="60" t="s">
        <v>6169</v>
      </c>
      <c r="DD156" s="60" t="s">
        <v>6168</v>
      </c>
      <c r="DE156" s="60" t="s">
        <v>6178</v>
      </c>
    </row>
    <row r="157" spans="90:109" x14ac:dyDescent="0.2">
      <c r="CL157" s="59" t="s">
        <v>6061</v>
      </c>
      <c r="CM157" s="58" t="s">
        <v>1296</v>
      </c>
      <c r="CN157" s="90">
        <v>900</v>
      </c>
      <c r="DA157" s="60" t="s">
        <v>6309</v>
      </c>
      <c r="DB157" s="60" t="s">
        <v>6168</v>
      </c>
      <c r="DC157" s="60" t="s">
        <v>6169</v>
      </c>
      <c r="DD157" s="60" t="s">
        <v>6168</v>
      </c>
      <c r="DE157" s="60" t="s">
        <v>6178</v>
      </c>
    </row>
    <row r="158" spans="90:109" x14ac:dyDescent="0.2">
      <c r="CL158" s="65" t="s">
        <v>6062</v>
      </c>
      <c r="CM158" s="58" t="s">
        <v>5964</v>
      </c>
      <c r="CN158" s="90">
        <v>900</v>
      </c>
      <c r="DA158" s="60" t="s">
        <v>6310</v>
      </c>
      <c r="DB158" s="60" t="s">
        <v>6168</v>
      </c>
      <c r="DC158" s="60" t="s">
        <v>6169</v>
      </c>
      <c r="DD158" s="60" t="s">
        <v>6168</v>
      </c>
      <c r="DE158" s="60" t="s">
        <v>6178</v>
      </c>
    </row>
    <row r="159" spans="90:109" x14ac:dyDescent="0.2">
      <c r="CL159" s="59" t="s">
        <v>6063</v>
      </c>
      <c r="CM159" s="58" t="s">
        <v>6064</v>
      </c>
      <c r="CN159" s="90">
        <v>450</v>
      </c>
      <c r="DA159" s="60" t="s">
        <v>6311</v>
      </c>
      <c r="DB159" s="60" t="s">
        <v>6168</v>
      </c>
      <c r="DC159" s="60" t="s">
        <v>6169</v>
      </c>
      <c r="DD159" s="60" t="s">
        <v>6168</v>
      </c>
      <c r="DE159" s="60" t="s">
        <v>6178</v>
      </c>
    </row>
    <row r="160" spans="90:109" x14ac:dyDescent="0.2">
      <c r="CL160" s="59" t="s">
        <v>6065</v>
      </c>
      <c r="CM160" s="58" t="s">
        <v>6066</v>
      </c>
      <c r="CN160" s="90">
        <v>450</v>
      </c>
      <c r="DA160" s="60" t="s">
        <v>6312</v>
      </c>
      <c r="DB160" s="60" t="s">
        <v>6168</v>
      </c>
      <c r="DC160" s="60" t="s">
        <v>6169</v>
      </c>
      <c r="DD160" s="60" t="s">
        <v>6168</v>
      </c>
      <c r="DE160" s="60" t="s">
        <v>6178</v>
      </c>
    </row>
    <row r="161" spans="90:109" x14ac:dyDescent="0.2">
      <c r="CL161" s="59" t="s">
        <v>6067</v>
      </c>
      <c r="CM161" s="58" t="s">
        <v>1313</v>
      </c>
      <c r="CN161" s="90">
        <v>750</v>
      </c>
      <c r="DA161" s="60" t="s">
        <v>6313</v>
      </c>
      <c r="DB161" s="60" t="s">
        <v>6168</v>
      </c>
      <c r="DC161" s="60" t="s">
        <v>6169</v>
      </c>
      <c r="DD161" s="60" t="s">
        <v>6168</v>
      </c>
      <c r="DE161" s="60" t="s">
        <v>6178</v>
      </c>
    </row>
    <row r="162" spans="90:109" x14ac:dyDescent="0.2">
      <c r="CL162" s="65" t="s">
        <v>6068</v>
      </c>
      <c r="CM162" s="58" t="s">
        <v>1296</v>
      </c>
      <c r="CN162" s="90">
        <v>850</v>
      </c>
      <c r="DA162" s="60" t="s">
        <v>6314</v>
      </c>
      <c r="DB162" s="60" t="s">
        <v>6168</v>
      </c>
      <c r="DC162" s="60" t="s">
        <v>6169</v>
      </c>
      <c r="DD162" s="60" t="s">
        <v>6168</v>
      </c>
      <c r="DE162" s="60" t="s">
        <v>6178</v>
      </c>
    </row>
    <row r="163" spans="90:109" x14ac:dyDescent="0.2">
      <c r="CL163" s="59" t="s">
        <v>6069</v>
      </c>
      <c r="CM163" s="58" t="s">
        <v>1296</v>
      </c>
      <c r="CN163" s="90">
        <v>500</v>
      </c>
      <c r="DA163" s="60" t="s">
        <v>6315</v>
      </c>
      <c r="DB163" s="60" t="s">
        <v>6168</v>
      </c>
      <c r="DC163" s="60" t="s">
        <v>6169</v>
      </c>
      <c r="DD163" s="60" t="s">
        <v>6168</v>
      </c>
      <c r="DE163" s="60" t="s">
        <v>6178</v>
      </c>
    </row>
    <row r="164" spans="90:109" x14ac:dyDescent="0.2">
      <c r="CL164" s="59" t="s">
        <v>6070</v>
      </c>
      <c r="CM164" s="58" t="s">
        <v>1303</v>
      </c>
      <c r="CN164" s="90">
        <v>600</v>
      </c>
      <c r="DA164" s="60" t="s">
        <v>6316</v>
      </c>
      <c r="DB164" s="60" t="s">
        <v>6168</v>
      </c>
      <c r="DC164" s="60" t="s">
        <v>6169</v>
      </c>
      <c r="DD164" s="60" t="s">
        <v>6168</v>
      </c>
      <c r="DE164" s="60" t="s">
        <v>6178</v>
      </c>
    </row>
    <row r="165" spans="90:109" x14ac:dyDescent="0.2">
      <c r="CL165" s="59" t="s">
        <v>6071</v>
      </c>
      <c r="CM165" s="58" t="s">
        <v>1305</v>
      </c>
      <c r="CN165" s="90">
        <v>800</v>
      </c>
      <c r="DA165" s="60" t="s">
        <v>6317</v>
      </c>
      <c r="DB165" s="60" t="s">
        <v>6168</v>
      </c>
      <c r="DC165" s="60" t="s">
        <v>6169</v>
      </c>
      <c r="DD165" s="60" t="s">
        <v>6168</v>
      </c>
      <c r="DE165" s="60" t="s">
        <v>6178</v>
      </c>
    </row>
    <row r="166" spans="90:109" x14ac:dyDescent="0.2">
      <c r="CL166" s="65" t="s">
        <v>6072</v>
      </c>
      <c r="CM166" s="58" t="s">
        <v>6001</v>
      </c>
      <c r="CN166" s="90">
        <v>850</v>
      </c>
      <c r="DA166" s="60" t="s">
        <v>6318</v>
      </c>
      <c r="DB166" s="60" t="s">
        <v>6168</v>
      </c>
      <c r="DC166" s="60" t="s">
        <v>6169</v>
      </c>
      <c r="DD166" s="60" t="s">
        <v>6168</v>
      </c>
      <c r="DE166" s="60" t="s">
        <v>6178</v>
      </c>
    </row>
    <row r="167" spans="90:109" x14ac:dyDescent="0.2">
      <c r="CL167" s="59" t="s">
        <v>6073</v>
      </c>
      <c r="CM167" s="58" t="s">
        <v>1303</v>
      </c>
      <c r="CN167" s="90">
        <v>800</v>
      </c>
      <c r="DA167" s="60" t="s">
        <v>6319</v>
      </c>
      <c r="DB167" s="60" t="s">
        <v>6168</v>
      </c>
      <c r="DC167" s="60" t="s">
        <v>6169</v>
      </c>
      <c r="DD167" s="60" t="s">
        <v>6168</v>
      </c>
      <c r="DE167" s="60" t="s">
        <v>6178</v>
      </c>
    </row>
    <row r="168" spans="90:109" x14ac:dyDescent="0.2">
      <c r="CL168" s="59" t="s">
        <v>6074</v>
      </c>
      <c r="CM168" s="58" t="s">
        <v>6024</v>
      </c>
      <c r="CN168" s="90">
        <v>450</v>
      </c>
      <c r="DA168" s="60" t="s">
        <v>6320</v>
      </c>
      <c r="DB168" s="60" t="s">
        <v>6168</v>
      </c>
      <c r="DC168" s="60" t="s">
        <v>6169</v>
      </c>
      <c r="DD168" s="60" t="s">
        <v>6168</v>
      </c>
      <c r="DE168" s="60" t="s">
        <v>6178</v>
      </c>
    </row>
    <row r="169" spans="90:109" x14ac:dyDescent="0.2">
      <c r="CL169" s="59" t="s">
        <v>6075</v>
      </c>
      <c r="CM169" s="58" t="s">
        <v>6038</v>
      </c>
      <c r="CN169" s="90">
        <v>650</v>
      </c>
      <c r="DA169" s="60" t="s">
        <v>6321</v>
      </c>
      <c r="DB169" s="60" t="s">
        <v>6168</v>
      </c>
      <c r="DC169" s="60" t="s">
        <v>6169</v>
      </c>
      <c r="DD169" s="60" t="s">
        <v>6168</v>
      </c>
      <c r="DE169" s="60" t="s">
        <v>6178</v>
      </c>
    </row>
    <row r="170" spans="90:109" x14ac:dyDescent="0.2">
      <c r="CL170" s="59" t="s">
        <v>6076</v>
      </c>
      <c r="CM170" s="41" t="s">
        <v>6132</v>
      </c>
      <c r="CN170" s="90">
        <v>600</v>
      </c>
      <c r="DA170" s="60" t="s">
        <v>6322</v>
      </c>
      <c r="DB170" s="60" t="s">
        <v>6168</v>
      </c>
      <c r="DC170" s="60" t="s">
        <v>6169</v>
      </c>
      <c r="DD170" s="60" t="s">
        <v>6168</v>
      </c>
      <c r="DE170" s="60" t="s">
        <v>6178</v>
      </c>
    </row>
    <row r="171" spans="90:109" x14ac:dyDescent="0.2">
      <c r="CL171" s="59" t="s">
        <v>6077</v>
      </c>
      <c r="CM171" s="58" t="s">
        <v>1305</v>
      </c>
      <c r="CN171" s="90">
        <v>900</v>
      </c>
      <c r="DA171" s="60" t="s">
        <v>6323</v>
      </c>
      <c r="DB171" s="60" t="s">
        <v>6168</v>
      </c>
      <c r="DC171" s="60" t="s">
        <v>6169</v>
      </c>
      <c r="DD171" s="60" t="s">
        <v>6168</v>
      </c>
      <c r="DE171" s="60" t="s">
        <v>6178</v>
      </c>
    </row>
    <row r="172" spans="90:109" x14ac:dyDescent="0.2">
      <c r="CL172" s="65" t="s">
        <v>6078</v>
      </c>
      <c r="CM172" s="58" t="s">
        <v>6079</v>
      </c>
      <c r="CN172" s="90">
        <v>900</v>
      </c>
      <c r="DA172" s="60" t="s">
        <v>6324</v>
      </c>
      <c r="DB172" s="60" t="s">
        <v>6168</v>
      </c>
      <c r="DC172" s="60" t="s">
        <v>6169</v>
      </c>
      <c r="DD172" s="60" t="s">
        <v>6168</v>
      </c>
      <c r="DE172" s="60" t="s">
        <v>6178</v>
      </c>
    </row>
    <row r="173" spans="90:109" x14ac:dyDescent="0.2">
      <c r="CL173" s="65" t="s">
        <v>6080</v>
      </c>
      <c r="CM173" s="58" t="s">
        <v>1296</v>
      </c>
      <c r="CN173" s="90">
        <v>900</v>
      </c>
      <c r="DA173" s="60" t="s">
        <v>6325</v>
      </c>
      <c r="DB173" s="60" t="s">
        <v>6168</v>
      </c>
      <c r="DC173" s="60" t="s">
        <v>6169</v>
      </c>
      <c r="DD173" s="60" t="s">
        <v>6168</v>
      </c>
      <c r="DE173" s="60" t="s">
        <v>6178</v>
      </c>
    </row>
    <row r="174" spans="90:109" x14ac:dyDescent="0.2">
      <c r="CL174" s="65" t="s">
        <v>6081</v>
      </c>
      <c r="CM174" s="58" t="s">
        <v>1296</v>
      </c>
      <c r="CN174" s="90">
        <v>900</v>
      </c>
      <c r="DA174" s="60" t="s">
        <v>6326</v>
      </c>
      <c r="DB174" s="60" t="s">
        <v>6168</v>
      </c>
      <c r="DC174" s="60" t="s">
        <v>6169</v>
      </c>
      <c r="DD174" s="60" t="s">
        <v>6168</v>
      </c>
      <c r="DE174" s="60" t="s">
        <v>6178</v>
      </c>
    </row>
    <row r="175" spans="90:109" x14ac:dyDescent="0.2">
      <c r="CL175" s="65" t="s">
        <v>6082</v>
      </c>
      <c r="CM175" s="58" t="s">
        <v>6038</v>
      </c>
      <c r="CN175" s="90">
        <v>900</v>
      </c>
      <c r="DA175" s="60" t="s">
        <v>6327</v>
      </c>
      <c r="DB175" s="60" t="s">
        <v>6168</v>
      </c>
      <c r="DC175" s="60" t="s">
        <v>6169</v>
      </c>
      <c r="DD175" s="60" t="s">
        <v>6168</v>
      </c>
      <c r="DE175" s="60" t="s">
        <v>6178</v>
      </c>
    </row>
    <row r="176" spans="90:109" x14ac:dyDescent="0.2">
      <c r="CL176" s="59" t="s">
        <v>6083</v>
      </c>
      <c r="CM176" s="58" t="s">
        <v>6084</v>
      </c>
      <c r="CN176" s="90">
        <v>350</v>
      </c>
      <c r="DA176" s="60" t="s">
        <v>6328</v>
      </c>
      <c r="DB176" s="60" t="s">
        <v>6168</v>
      </c>
      <c r="DC176" s="60" t="s">
        <v>6169</v>
      </c>
      <c r="DD176" s="60" t="s">
        <v>6168</v>
      </c>
      <c r="DE176" s="60" t="s">
        <v>6178</v>
      </c>
    </row>
    <row r="177" spans="90:109" x14ac:dyDescent="0.2">
      <c r="CL177" s="59" t="s">
        <v>6085</v>
      </c>
      <c r="CM177" s="58" t="s">
        <v>1296</v>
      </c>
      <c r="CN177" s="90">
        <v>820</v>
      </c>
      <c r="DA177" s="60" t="s">
        <v>6329</v>
      </c>
      <c r="DB177" s="60" t="s">
        <v>6168</v>
      </c>
      <c r="DC177" s="60" t="s">
        <v>6169</v>
      </c>
      <c r="DD177" s="60" t="s">
        <v>6168</v>
      </c>
      <c r="DE177" s="60" t="s">
        <v>6178</v>
      </c>
    </row>
    <row r="178" spans="90:109" x14ac:dyDescent="0.2">
      <c r="CL178" s="59" t="s">
        <v>6086</v>
      </c>
      <c r="CM178" s="58" t="s">
        <v>1305</v>
      </c>
      <c r="CN178" s="90">
        <v>490</v>
      </c>
      <c r="DA178" s="60" t="s">
        <v>6330</v>
      </c>
      <c r="DB178" s="60" t="s">
        <v>6168</v>
      </c>
      <c r="DC178" s="60" t="s">
        <v>6169</v>
      </c>
      <c r="DD178" s="60" t="s">
        <v>6168</v>
      </c>
      <c r="DE178" s="60" t="s">
        <v>6178</v>
      </c>
    </row>
    <row r="179" spans="90:109" x14ac:dyDescent="0.2">
      <c r="CL179" s="59" t="s">
        <v>6087</v>
      </c>
      <c r="CM179" s="58" t="s">
        <v>1309</v>
      </c>
      <c r="CN179" s="90">
        <v>1200</v>
      </c>
      <c r="DA179" s="60" t="s">
        <v>6331</v>
      </c>
      <c r="DB179" s="60" t="s">
        <v>6168</v>
      </c>
      <c r="DC179" s="60" t="s">
        <v>6169</v>
      </c>
      <c r="DD179" s="60" t="s">
        <v>6168</v>
      </c>
      <c r="DE179" s="60" t="s">
        <v>6178</v>
      </c>
    </row>
    <row r="180" spans="90:109" x14ac:dyDescent="0.2">
      <c r="CL180" s="59" t="s">
        <v>6088</v>
      </c>
      <c r="CM180" s="58" t="s">
        <v>6024</v>
      </c>
      <c r="CN180" s="90">
        <v>400</v>
      </c>
      <c r="DA180" s="60" t="s">
        <v>6332</v>
      </c>
      <c r="DB180" s="60" t="s">
        <v>6168</v>
      </c>
      <c r="DC180" s="60" t="s">
        <v>6169</v>
      </c>
      <c r="DD180" s="60" t="s">
        <v>6168</v>
      </c>
      <c r="DE180" s="60" t="s">
        <v>6178</v>
      </c>
    </row>
    <row r="181" spans="90:109" x14ac:dyDescent="0.2">
      <c r="CL181" s="59" t="s">
        <v>6089</v>
      </c>
      <c r="CM181" s="58" t="s">
        <v>6090</v>
      </c>
      <c r="CN181" s="90">
        <v>850</v>
      </c>
      <c r="DA181" s="60" t="s">
        <v>6333</v>
      </c>
      <c r="DB181" s="60" t="s">
        <v>6168</v>
      </c>
      <c r="DC181" s="60" t="s">
        <v>6169</v>
      </c>
      <c r="DD181" s="60" t="s">
        <v>6168</v>
      </c>
      <c r="DE181" s="60" t="s">
        <v>6178</v>
      </c>
    </row>
    <row r="182" spans="90:109" x14ac:dyDescent="0.2">
      <c r="CL182" s="59" t="s">
        <v>6091</v>
      </c>
      <c r="CM182" s="58" t="s">
        <v>1305</v>
      </c>
      <c r="CN182" s="90">
        <v>650</v>
      </c>
      <c r="DA182" s="60" t="s">
        <v>6334</v>
      </c>
      <c r="DB182" s="60" t="s">
        <v>6168</v>
      </c>
      <c r="DC182" s="60" t="s">
        <v>6169</v>
      </c>
      <c r="DD182" s="60" t="s">
        <v>6168</v>
      </c>
      <c r="DE182" s="60" t="s">
        <v>6178</v>
      </c>
    </row>
    <row r="183" spans="90:109" x14ac:dyDescent="0.2">
      <c r="CL183" s="59" t="s">
        <v>6092</v>
      </c>
      <c r="CM183" s="58" t="s">
        <v>6093</v>
      </c>
      <c r="CN183" s="90">
        <v>650</v>
      </c>
      <c r="DA183" s="60" t="s">
        <v>6335</v>
      </c>
      <c r="DB183" s="60" t="s">
        <v>6168</v>
      </c>
      <c r="DC183" s="60" t="s">
        <v>6169</v>
      </c>
      <c r="DD183" s="60" t="s">
        <v>6168</v>
      </c>
      <c r="DE183" s="60" t="s">
        <v>6178</v>
      </c>
    </row>
    <row r="184" spans="90:109" x14ac:dyDescent="0.2">
      <c r="CL184" s="59" t="s">
        <v>6094</v>
      </c>
      <c r="CM184" s="58" t="s">
        <v>5938</v>
      </c>
      <c r="CN184" s="90">
        <v>650</v>
      </c>
      <c r="DA184" s="60" t="s">
        <v>6336</v>
      </c>
      <c r="DB184" s="60" t="s">
        <v>6168</v>
      </c>
      <c r="DC184" s="60" t="s">
        <v>6169</v>
      </c>
      <c r="DD184" s="60" t="s">
        <v>6168</v>
      </c>
      <c r="DE184" s="60" t="s">
        <v>6178</v>
      </c>
    </row>
    <row r="185" spans="90:109" x14ac:dyDescent="0.2">
      <c r="CL185" s="59" t="s">
        <v>6095</v>
      </c>
      <c r="CM185" s="58" t="s">
        <v>5946</v>
      </c>
      <c r="CN185" s="90">
        <v>1000</v>
      </c>
      <c r="DA185" s="60" t="s">
        <v>6337</v>
      </c>
      <c r="DB185" s="60" t="s">
        <v>6168</v>
      </c>
      <c r="DC185" s="60" t="s">
        <v>6169</v>
      </c>
      <c r="DD185" s="60" t="s">
        <v>6168</v>
      </c>
      <c r="DE185" s="60" t="s">
        <v>6178</v>
      </c>
    </row>
    <row r="186" spans="90:109" x14ac:dyDescent="0.2">
      <c r="CL186" s="59" t="s">
        <v>6096</v>
      </c>
      <c r="CM186" s="58" t="s">
        <v>1311</v>
      </c>
      <c r="CN186" s="90">
        <v>500</v>
      </c>
      <c r="DA186" s="60" t="s">
        <v>6338</v>
      </c>
      <c r="DB186" s="60" t="s">
        <v>6168</v>
      </c>
      <c r="DC186" s="60" t="s">
        <v>6169</v>
      </c>
      <c r="DD186" s="60" t="s">
        <v>6168</v>
      </c>
      <c r="DE186" s="60" t="s">
        <v>6178</v>
      </c>
    </row>
    <row r="187" spans="90:109" x14ac:dyDescent="0.2">
      <c r="CL187" s="59" t="s">
        <v>6097</v>
      </c>
      <c r="CM187" s="58" t="s">
        <v>5924</v>
      </c>
      <c r="CN187" s="90">
        <v>700</v>
      </c>
      <c r="DA187" s="60" t="s">
        <v>6339</v>
      </c>
      <c r="DB187" s="60" t="s">
        <v>6168</v>
      </c>
      <c r="DC187" s="60" t="s">
        <v>6169</v>
      </c>
      <c r="DD187" s="60" t="s">
        <v>6168</v>
      </c>
      <c r="DE187" s="60" t="s">
        <v>6178</v>
      </c>
    </row>
    <row r="188" spans="90:109" x14ac:dyDescent="0.2">
      <c r="CL188" s="65" t="s">
        <v>6098</v>
      </c>
      <c r="CM188" s="58" t="s">
        <v>6038</v>
      </c>
      <c r="CN188" s="90">
        <v>700</v>
      </c>
      <c r="DA188" s="60" t="s">
        <v>6340</v>
      </c>
      <c r="DB188" s="60" t="s">
        <v>6168</v>
      </c>
      <c r="DC188" s="60" t="s">
        <v>6169</v>
      </c>
      <c r="DD188" s="60" t="s">
        <v>6168</v>
      </c>
      <c r="DE188" s="60" t="s">
        <v>6178</v>
      </c>
    </row>
    <row r="189" spans="90:109" x14ac:dyDescent="0.2">
      <c r="CL189" s="65" t="s">
        <v>6099</v>
      </c>
      <c r="CM189" s="58" t="s">
        <v>6100</v>
      </c>
      <c r="CN189" s="90">
        <v>700</v>
      </c>
      <c r="DA189" s="60" t="s">
        <v>6341</v>
      </c>
      <c r="DB189" s="60" t="s">
        <v>6168</v>
      </c>
      <c r="DC189" s="60" t="s">
        <v>6169</v>
      </c>
      <c r="DD189" s="60" t="s">
        <v>6168</v>
      </c>
      <c r="DE189" s="60" t="s">
        <v>6178</v>
      </c>
    </row>
    <row r="190" spans="90:109" x14ac:dyDescent="0.2">
      <c r="CL190" s="59" t="s">
        <v>6101</v>
      </c>
      <c r="CM190" s="58" t="s">
        <v>6102</v>
      </c>
      <c r="CN190" s="90">
        <v>550</v>
      </c>
      <c r="DA190" s="60" t="s">
        <v>6342</v>
      </c>
      <c r="DB190" s="60" t="s">
        <v>6168</v>
      </c>
      <c r="DC190" s="60" t="s">
        <v>6169</v>
      </c>
      <c r="DD190" s="60" t="s">
        <v>6168</v>
      </c>
      <c r="DE190" s="60" t="s">
        <v>6178</v>
      </c>
    </row>
    <row r="191" spans="90:109" x14ac:dyDescent="0.2">
      <c r="CL191" s="59" t="s">
        <v>6103</v>
      </c>
      <c r="CM191" s="58" t="s">
        <v>1303</v>
      </c>
      <c r="CN191" s="90">
        <v>850</v>
      </c>
      <c r="DA191" s="60" t="s">
        <v>6169</v>
      </c>
      <c r="DB191" s="60" t="s">
        <v>6168</v>
      </c>
      <c r="DC191" s="60" t="s">
        <v>6169</v>
      </c>
      <c r="DD191" s="60" t="s">
        <v>6168</v>
      </c>
      <c r="DE191" s="60" t="s">
        <v>6188</v>
      </c>
    </row>
    <row r="192" spans="90:109" x14ac:dyDescent="0.2">
      <c r="CL192" s="59" t="s">
        <v>6104</v>
      </c>
      <c r="CM192" s="58" t="s">
        <v>5924</v>
      </c>
      <c r="CN192" s="90">
        <v>700</v>
      </c>
      <c r="DA192" s="60" t="s">
        <v>6343</v>
      </c>
      <c r="DB192" s="60" t="s">
        <v>6168</v>
      </c>
      <c r="DC192" s="60" t="s">
        <v>6169</v>
      </c>
      <c r="DD192" s="60" t="s">
        <v>6168</v>
      </c>
      <c r="DE192" s="60" t="s">
        <v>6188</v>
      </c>
    </row>
    <row r="193" spans="90:109" x14ac:dyDescent="0.2">
      <c r="CL193" s="59" t="s">
        <v>6105</v>
      </c>
      <c r="CM193" s="41" t="s">
        <v>6133</v>
      </c>
      <c r="CN193" s="90">
        <v>620</v>
      </c>
      <c r="DA193" s="60" t="s">
        <v>6344</v>
      </c>
      <c r="DB193" s="60" t="s">
        <v>6168</v>
      </c>
      <c r="DC193" s="60" t="s">
        <v>6169</v>
      </c>
      <c r="DD193" s="60" t="s">
        <v>6168</v>
      </c>
      <c r="DE193" s="60" t="s">
        <v>6188</v>
      </c>
    </row>
    <row r="194" spans="90:109" x14ac:dyDescent="0.2">
      <c r="CL194" s="65" t="s">
        <v>6106</v>
      </c>
      <c r="CM194" s="58" t="s">
        <v>6020</v>
      </c>
      <c r="CN194" s="90">
        <v>1150</v>
      </c>
      <c r="DA194" s="60" t="s">
        <v>6345</v>
      </c>
      <c r="DB194" s="60" t="s">
        <v>6168</v>
      </c>
      <c r="DC194" s="60" t="s">
        <v>6169</v>
      </c>
      <c r="DD194" s="60" t="s">
        <v>6168</v>
      </c>
      <c r="DE194" s="60" t="s">
        <v>6188</v>
      </c>
    </row>
    <row r="195" spans="90:109" x14ac:dyDescent="0.2">
      <c r="CL195" s="65" t="s">
        <v>6107</v>
      </c>
      <c r="CM195" s="58" t="s">
        <v>1303</v>
      </c>
      <c r="CN195" s="90">
        <v>1050</v>
      </c>
      <c r="DA195" s="60" t="s">
        <v>6346</v>
      </c>
      <c r="DB195" s="60" t="s">
        <v>6168</v>
      </c>
      <c r="DC195" s="60" t="s">
        <v>6169</v>
      </c>
      <c r="DD195" s="60" t="s">
        <v>6168</v>
      </c>
      <c r="DE195" s="60" t="s">
        <v>6188</v>
      </c>
    </row>
    <row r="196" spans="90:109" x14ac:dyDescent="0.2">
      <c r="CL196" s="59" t="s">
        <v>6108</v>
      </c>
      <c r="CM196" s="58" t="s">
        <v>5952</v>
      </c>
      <c r="CN196" s="90">
        <v>650</v>
      </c>
      <c r="DA196" s="60" t="s">
        <v>6347</v>
      </c>
      <c r="DB196" s="60" t="s">
        <v>6168</v>
      </c>
      <c r="DC196" s="60" t="s">
        <v>6169</v>
      </c>
      <c r="DD196" s="60" t="s">
        <v>6168</v>
      </c>
      <c r="DE196" s="60" t="s">
        <v>6188</v>
      </c>
    </row>
    <row r="197" spans="90:109" x14ac:dyDescent="0.2">
      <c r="CL197" s="59" t="s">
        <v>6109</v>
      </c>
      <c r="CM197" s="58" t="s">
        <v>1309</v>
      </c>
      <c r="CN197" s="90">
        <v>850</v>
      </c>
      <c r="DA197" s="60" t="s">
        <v>6348</v>
      </c>
      <c r="DB197" s="60" t="s">
        <v>6168</v>
      </c>
      <c r="DC197" s="60" t="s">
        <v>6169</v>
      </c>
      <c r="DD197" s="60" t="s">
        <v>6168</v>
      </c>
      <c r="DE197" s="60" t="s">
        <v>6188</v>
      </c>
    </row>
    <row r="198" spans="90:109" x14ac:dyDescent="0.2">
      <c r="CL198" s="59" t="s">
        <v>6110</v>
      </c>
      <c r="CM198" s="58" t="s">
        <v>5938</v>
      </c>
      <c r="CN198" s="90">
        <v>850</v>
      </c>
      <c r="DA198" s="60" t="s">
        <v>6349</v>
      </c>
      <c r="DB198" s="60" t="s">
        <v>6168</v>
      </c>
      <c r="DC198" s="60" t="s">
        <v>6169</v>
      </c>
      <c r="DD198" s="60" t="s">
        <v>6168</v>
      </c>
      <c r="DE198" s="60" t="s">
        <v>6188</v>
      </c>
    </row>
    <row r="199" spans="90:109" x14ac:dyDescent="0.2">
      <c r="CL199" s="59" t="s">
        <v>6111</v>
      </c>
      <c r="CM199" s="58" t="s">
        <v>1313</v>
      </c>
      <c r="CN199" s="90">
        <v>900</v>
      </c>
      <c r="DA199" s="60" t="s">
        <v>6350</v>
      </c>
      <c r="DB199" s="60" t="s">
        <v>6168</v>
      </c>
      <c r="DC199" s="60" t="s">
        <v>6169</v>
      </c>
      <c r="DD199" s="60" t="s">
        <v>6168</v>
      </c>
      <c r="DE199" s="60" t="s">
        <v>6188</v>
      </c>
    </row>
    <row r="200" spans="90:109" x14ac:dyDescent="0.2">
      <c r="CL200" s="65" t="s">
        <v>6112</v>
      </c>
      <c r="CM200" s="58" t="s">
        <v>1296</v>
      </c>
      <c r="CN200" s="90">
        <v>900</v>
      </c>
      <c r="DA200" s="60" t="s">
        <v>6351</v>
      </c>
      <c r="DB200" s="60" t="s">
        <v>6168</v>
      </c>
      <c r="DC200" s="60" t="s">
        <v>6169</v>
      </c>
      <c r="DD200" s="60" t="s">
        <v>6168</v>
      </c>
      <c r="DE200" s="60" t="s">
        <v>6172</v>
      </c>
    </row>
    <row r="201" spans="90:109" x14ac:dyDescent="0.2">
      <c r="CL201" s="65" t="s">
        <v>6113</v>
      </c>
      <c r="CM201" s="58" t="s">
        <v>1296</v>
      </c>
      <c r="CN201" s="90">
        <v>900</v>
      </c>
      <c r="DA201" s="60" t="s">
        <v>6352</v>
      </c>
      <c r="DB201" s="60" t="s">
        <v>6168</v>
      </c>
      <c r="DC201" s="60" t="s">
        <v>6169</v>
      </c>
      <c r="DD201" s="60" t="s">
        <v>6168</v>
      </c>
      <c r="DE201" s="60" t="s">
        <v>6188</v>
      </c>
    </row>
    <row r="202" spans="90:109" x14ac:dyDescent="0.2">
      <c r="CL202" s="59" t="s">
        <v>6114</v>
      </c>
      <c r="CM202" s="58" t="s">
        <v>1309</v>
      </c>
      <c r="CN202" s="90">
        <v>720</v>
      </c>
      <c r="DA202" s="60" t="s">
        <v>6353</v>
      </c>
      <c r="DB202" s="60" t="s">
        <v>6168</v>
      </c>
      <c r="DC202" s="60" t="s">
        <v>6169</v>
      </c>
      <c r="DD202" s="60" t="s">
        <v>6168</v>
      </c>
      <c r="DE202" s="60" t="s">
        <v>6354</v>
      </c>
    </row>
    <row r="203" spans="90:109" x14ac:dyDescent="0.2">
      <c r="CL203" s="65" t="s">
        <v>6115</v>
      </c>
      <c r="CM203" s="58" t="s">
        <v>6116</v>
      </c>
      <c r="CN203" s="90">
        <v>900</v>
      </c>
      <c r="DA203" s="60" t="s">
        <v>6355</v>
      </c>
      <c r="DB203" s="60" t="s">
        <v>6168</v>
      </c>
      <c r="DC203" s="60" t="s">
        <v>6169</v>
      </c>
      <c r="DD203" s="60" t="s">
        <v>6168</v>
      </c>
      <c r="DE203" s="60" t="s">
        <v>6188</v>
      </c>
    </row>
    <row r="204" spans="90:109" x14ac:dyDescent="0.2">
      <c r="CL204" s="59" t="s">
        <v>6117</v>
      </c>
      <c r="CM204" s="58" t="s">
        <v>5938</v>
      </c>
      <c r="CN204" s="90">
        <v>1050</v>
      </c>
      <c r="DA204" s="60" t="s">
        <v>6356</v>
      </c>
      <c r="DB204" s="60" t="s">
        <v>6168</v>
      </c>
      <c r="DC204" s="60" t="s">
        <v>6169</v>
      </c>
      <c r="DD204" s="60" t="s">
        <v>6168</v>
      </c>
      <c r="DE204" s="60" t="s">
        <v>6188</v>
      </c>
    </row>
    <row r="205" spans="90:109" x14ac:dyDescent="0.2">
      <c r="CL205" s="65" t="s">
        <v>6118</v>
      </c>
      <c r="CM205" s="58" t="s">
        <v>5936</v>
      </c>
      <c r="CN205" s="90">
        <v>900</v>
      </c>
      <c r="DA205" s="60" t="s">
        <v>6357</v>
      </c>
      <c r="DB205" s="60" t="s">
        <v>6168</v>
      </c>
      <c r="DC205" s="60" t="s">
        <v>6169</v>
      </c>
      <c r="DD205" s="60" t="s">
        <v>6168</v>
      </c>
      <c r="DE205" s="60" t="s">
        <v>6188</v>
      </c>
    </row>
    <row r="206" spans="90:109" x14ac:dyDescent="0.2">
      <c r="CL206" s="65" t="s">
        <v>6119</v>
      </c>
      <c r="CM206" s="58" t="s">
        <v>6120</v>
      </c>
      <c r="CN206" s="90">
        <v>1100</v>
      </c>
      <c r="DA206" s="60" t="s">
        <v>6358</v>
      </c>
      <c r="DB206" s="60" t="s">
        <v>6168</v>
      </c>
      <c r="DC206" s="60" t="s">
        <v>6169</v>
      </c>
      <c r="DD206" s="60" t="s">
        <v>6168</v>
      </c>
      <c r="DE206" s="60" t="s">
        <v>6188</v>
      </c>
    </row>
    <row r="207" spans="90:109" x14ac:dyDescent="0.2">
      <c r="CL207" s="59" t="s">
        <v>6121</v>
      </c>
      <c r="CM207" s="58" t="s">
        <v>1296</v>
      </c>
      <c r="CN207" s="90">
        <v>950</v>
      </c>
      <c r="DA207" s="60" t="s">
        <v>6359</v>
      </c>
      <c r="DB207" s="60" t="s">
        <v>6168</v>
      </c>
      <c r="DC207" s="60" t="s">
        <v>6169</v>
      </c>
      <c r="DD207" s="60" t="s">
        <v>6168</v>
      </c>
      <c r="DE207" s="60" t="s">
        <v>6188</v>
      </c>
    </row>
    <row r="208" spans="90:109" x14ac:dyDescent="0.2">
      <c r="CL208" s="59" t="s">
        <v>6122</v>
      </c>
      <c r="CM208" s="58" t="s">
        <v>6123</v>
      </c>
      <c r="CN208" s="90">
        <v>600</v>
      </c>
      <c r="DA208" s="60" t="s">
        <v>6360</v>
      </c>
      <c r="DB208" s="60" t="s">
        <v>6168</v>
      </c>
      <c r="DC208" s="60" t="s">
        <v>6169</v>
      </c>
      <c r="DD208" s="60" t="s">
        <v>6168</v>
      </c>
      <c r="DE208" s="60" t="s">
        <v>6188</v>
      </c>
    </row>
    <row r="209" spans="90:109" x14ac:dyDescent="0.2">
      <c r="CL209" s="59" t="s">
        <v>6124</v>
      </c>
      <c r="CM209" s="58" t="s">
        <v>6024</v>
      </c>
      <c r="CN209" s="90">
        <v>650</v>
      </c>
      <c r="DA209" s="60" t="s">
        <v>6361</v>
      </c>
      <c r="DB209" s="60" t="s">
        <v>6168</v>
      </c>
      <c r="DC209" s="60" t="s">
        <v>6169</v>
      </c>
      <c r="DD209" s="60" t="s">
        <v>6168</v>
      </c>
      <c r="DE209" s="60" t="s">
        <v>6178</v>
      </c>
    </row>
    <row r="210" spans="90:109" x14ac:dyDescent="0.2">
      <c r="CL210" s="65" t="s">
        <v>5779</v>
      </c>
      <c r="CM210" s="58"/>
      <c r="CN210" s="90">
        <v>900</v>
      </c>
      <c r="DA210" s="60" t="s">
        <v>6362</v>
      </c>
      <c r="DB210" s="60" t="s">
        <v>6168</v>
      </c>
      <c r="DC210" s="60" t="s">
        <v>6169</v>
      </c>
      <c r="DD210" s="60" t="s">
        <v>6168</v>
      </c>
      <c r="DE210" s="60" t="s">
        <v>6188</v>
      </c>
    </row>
    <row r="211" spans="90:109" x14ac:dyDescent="0.2">
      <c r="CL211" s="59" t="s">
        <v>6125</v>
      </c>
      <c r="CM211" s="58" t="s">
        <v>5958</v>
      </c>
      <c r="CN211" s="90">
        <v>680</v>
      </c>
      <c r="DA211" s="60" t="s">
        <v>6363</v>
      </c>
      <c r="DB211" s="60" t="s">
        <v>6168</v>
      </c>
      <c r="DC211" s="60" t="s">
        <v>6169</v>
      </c>
      <c r="DD211" s="60" t="s">
        <v>6168</v>
      </c>
      <c r="DE211" s="60" t="s">
        <v>6188</v>
      </c>
    </row>
    <row r="212" spans="90:109" x14ac:dyDescent="0.2">
      <c r="CL212" s="59" t="s">
        <v>6126</v>
      </c>
      <c r="CM212" s="58" t="s">
        <v>5938</v>
      </c>
      <c r="CN212" s="90">
        <v>500</v>
      </c>
      <c r="DA212" s="60" t="s">
        <v>6364</v>
      </c>
      <c r="DB212" s="60" t="s">
        <v>6168</v>
      </c>
      <c r="DC212" s="60" t="s">
        <v>6169</v>
      </c>
      <c r="DD212" s="60" t="s">
        <v>6168</v>
      </c>
      <c r="DE212" s="60" t="s">
        <v>6172</v>
      </c>
    </row>
    <row r="213" spans="90:109" x14ac:dyDescent="0.2">
      <c r="CL213" s="59" t="s">
        <v>6127</v>
      </c>
      <c r="CM213" s="58" t="s">
        <v>1313</v>
      </c>
      <c r="CN213" s="90">
        <v>800</v>
      </c>
      <c r="DA213" s="60" t="s">
        <v>6365</v>
      </c>
      <c r="DB213" s="60" t="s">
        <v>6168</v>
      </c>
      <c r="DC213" s="60" t="s">
        <v>6169</v>
      </c>
      <c r="DD213" s="60" t="s">
        <v>6168</v>
      </c>
      <c r="DE213" s="60" t="s">
        <v>6170</v>
      </c>
    </row>
    <row r="214" spans="90:109" x14ac:dyDescent="0.2">
      <c r="CL214" s="72" t="s">
        <v>6128</v>
      </c>
      <c r="CM214" s="58" t="s">
        <v>6116</v>
      </c>
      <c r="CN214" s="90">
        <v>1000</v>
      </c>
      <c r="DA214" s="60" t="s">
        <v>6400</v>
      </c>
      <c r="DB214" s="60" t="s">
        <v>6168</v>
      </c>
      <c r="DC214" s="60" t="s">
        <v>6169</v>
      </c>
      <c r="DD214" s="60" t="s">
        <v>6168</v>
      </c>
    </row>
    <row r="215" spans="90:109" x14ac:dyDescent="0.2">
      <c r="DA215" s="60" t="s">
        <v>6401</v>
      </c>
      <c r="DB215" s="60" t="s">
        <v>6168</v>
      </c>
      <c r="DC215" s="60" t="s">
        <v>6169</v>
      </c>
      <c r="DD215" s="60" t="s">
        <v>6168</v>
      </c>
    </row>
    <row r="216" spans="90:109" x14ac:dyDescent="0.2">
      <c r="DA216" s="60" t="s">
        <v>6402</v>
      </c>
      <c r="DB216" s="60" t="s">
        <v>6168</v>
      </c>
      <c r="DC216" s="60" t="s">
        <v>6169</v>
      </c>
      <c r="DD216" s="60" t="s">
        <v>6168</v>
      </c>
    </row>
    <row r="217" spans="90:109" x14ac:dyDescent="0.2">
      <c r="DA217" s="60" t="s">
        <v>6403</v>
      </c>
      <c r="DB217" s="60" t="s">
        <v>6168</v>
      </c>
      <c r="DC217" s="60" t="s">
        <v>6169</v>
      </c>
      <c r="DD217" s="60" t="s">
        <v>6168</v>
      </c>
    </row>
    <row r="218" spans="90:109" x14ac:dyDescent="0.2">
      <c r="DA218" s="60" t="s">
        <v>6404</v>
      </c>
      <c r="DB218" s="60" t="s">
        <v>6168</v>
      </c>
      <c r="DC218" s="60" t="s">
        <v>6169</v>
      </c>
      <c r="DD218" s="60" t="s">
        <v>6168</v>
      </c>
    </row>
    <row r="219" spans="90:109" x14ac:dyDescent="0.2">
      <c r="DA219" s="60" t="s">
        <v>6405</v>
      </c>
      <c r="DB219" s="60" t="s">
        <v>6168</v>
      </c>
      <c r="DC219" s="60" t="s">
        <v>6169</v>
      </c>
      <c r="DD219" s="60" t="s">
        <v>6168</v>
      </c>
    </row>
    <row r="220" spans="90:109" x14ac:dyDescent="0.2">
      <c r="DA220" s="60" t="s">
        <v>6406</v>
      </c>
      <c r="DB220" s="60" t="s">
        <v>6168</v>
      </c>
      <c r="DC220" s="60" t="s">
        <v>6169</v>
      </c>
      <c r="DD220" s="60" t="s">
        <v>6168</v>
      </c>
    </row>
    <row r="221" spans="90:109" x14ac:dyDescent="0.2">
      <c r="DA221" s="60" t="s">
        <v>6407</v>
      </c>
      <c r="DB221" s="60" t="s">
        <v>6168</v>
      </c>
      <c r="DC221" s="60" t="s">
        <v>6169</v>
      </c>
      <c r="DD221" s="60" t="s">
        <v>6168</v>
      </c>
    </row>
    <row r="222" spans="90:109" x14ac:dyDescent="0.2">
      <c r="DA222" s="60" t="s">
        <v>6408</v>
      </c>
      <c r="DB222" s="60" t="s">
        <v>6168</v>
      </c>
      <c r="DC222" s="60" t="s">
        <v>6169</v>
      </c>
      <c r="DD222" s="60" t="s">
        <v>6168</v>
      </c>
    </row>
    <row r="223" spans="90:109" x14ac:dyDescent="0.2">
      <c r="DA223" s="60" t="s">
        <v>6409</v>
      </c>
      <c r="DB223" s="60" t="s">
        <v>6168</v>
      </c>
      <c r="DC223" s="60" t="s">
        <v>6169</v>
      </c>
      <c r="DD223" s="60" t="s">
        <v>6168</v>
      </c>
    </row>
    <row r="224" spans="90:109" x14ac:dyDescent="0.2">
      <c r="DA224" s="60" t="s">
        <v>6410</v>
      </c>
      <c r="DB224" s="60" t="s">
        <v>6168</v>
      </c>
      <c r="DC224" s="60" t="s">
        <v>6169</v>
      </c>
      <c r="DD224" s="60" t="s">
        <v>6168</v>
      </c>
    </row>
    <row r="225" spans="105:108" x14ac:dyDescent="0.2">
      <c r="DA225" s="60" t="s">
        <v>6411</v>
      </c>
      <c r="DB225" s="60" t="s">
        <v>6168</v>
      </c>
      <c r="DC225" s="60" t="s">
        <v>6169</v>
      </c>
      <c r="DD225" s="60" t="s">
        <v>6168</v>
      </c>
    </row>
    <row r="226" spans="105:108" x14ac:dyDescent="0.2">
      <c r="DA226" s="60" t="s">
        <v>6412</v>
      </c>
      <c r="DB226" s="60" t="s">
        <v>6168</v>
      </c>
      <c r="DC226" s="60" t="s">
        <v>6169</v>
      </c>
      <c r="DD226" s="60" t="s">
        <v>6168</v>
      </c>
    </row>
    <row r="227" spans="105:108" x14ac:dyDescent="0.2">
      <c r="DA227" s="60" t="s">
        <v>6413</v>
      </c>
      <c r="DB227" s="60" t="s">
        <v>6168</v>
      </c>
      <c r="DC227" s="60" t="s">
        <v>6169</v>
      </c>
      <c r="DD227" s="60" t="s">
        <v>6168</v>
      </c>
    </row>
    <row r="228" spans="105:108" x14ac:dyDescent="0.2">
      <c r="DA228" s="60" t="s">
        <v>6414</v>
      </c>
      <c r="DB228" s="60" t="s">
        <v>6168</v>
      </c>
      <c r="DC228" s="60" t="s">
        <v>6169</v>
      </c>
      <c r="DD228" s="60" t="s">
        <v>6168</v>
      </c>
    </row>
    <row r="229" spans="105:108" x14ac:dyDescent="0.2">
      <c r="DA229" s="60" t="s">
        <v>6415</v>
      </c>
      <c r="DB229" s="60" t="s">
        <v>6168</v>
      </c>
      <c r="DC229" s="60" t="s">
        <v>6169</v>
      </c>
      <c r="DD229" s="60" t="s">
        <v>6168</v>
      </c>
    </row>
    <row r="230" spans="105:108" x14ac:dyDescent="0.2">
      <c r="DA230" s="60" t="s">
        <v>6416</v>
      </c>
      <c r="DB230" s="60" t="s">
        <v>6168</v>
      </c>
      <c r="DC230" s="60" t="s">
        <v>6169</v>
      </c>
      <c r="DD230" s="60" t="s">
        <v>6168</v>
      </c>
    </row>
    <row r="231" spans="105:108" x14ac:dyDescent="0.2">
      <c r="DA231" s="60" t="s">
        <v>6417</v>
      </c>
      <c r="DB231" s="60" t="s">
        <v>6168</v>
      </c>
      <c r="DC231" s="60" t="s">
        <v>6169</v>
      </c>
      <c r="DD231" s="60" t="s">
        <v>6168</v>
      </c>
    </row>
    <row r="232" spans="105:108" x14ac:dyDescent="0.2">
      <c r="DA232" s="60" t="s">
        <v>6418</v>
      </c>
      <c r="DB232" s="60" t="s">
        <v>6168</v>
      </c>
      <c r="DC232" s="60" t="s">
        <v>6169</v>
      </c>
      <c r="DD232" s="60" t="s">
        <v>6168</v>
      </c>
    </row>
    <row r="233" spans="105:108" x14ac:dyDescent="0.2">
      <c r="DA233" s="60" t="s">
        <v>6419</v>
      </c>
      <c r="DB233" s="60" t="s">
        <v>6168</v>
      </c>
      <c r="DC233" s="60" t="s">
        <v>6169</v>
      </c>
      <c r="DD233" s="60" t="s">
        <v>6168</v>
      </c>
    </row>
    <row r="234" spans="105:108" x14ac:dyDescent="0.2">
      <c r="DA234" s="60" t="s">
        <v>6420</v>
      </c>
      <c r="DB234" s="60" t="s">
        <v>6168</v>
      </c>
      <c r="DC234" s="60" t="s">
        <v>6169</v>
      </c>
      <c r="DD234" s="60" t="s">
        <v>6168</v>
      </c>
    </row>
    <row r="235" spans="105:108" x14ac:dyDescent="0.2">
      <c r="DA235" s="60" t="s">
        <v>6421</v>
      </c>
      <c r="DB235" s="60" t="s">
        <v>6168</v>
      </c>
      <c r="DC235" s="60" t="s">
        <v>6169</v>
      </c>
      <c r="DD235" s="60" t="s">
        <v>6168</v>
      </c>
    </row>
    <row r="236" spans="105:108" x14ac:dyDescent="0.2">
      <c r="DA236" s="60" t="s">
        <v>6422</v>
      </c>
      <c r="DB236" s="60" t="s">
        <v>6168</v>
      </c>
      <c r="DC236" s="60" t="s">
        <v>6169</v>
      </c>
      <c r="DD236" s="60" t="s">
        <v>6168</v>
      </c>
    </row>
    <row r="237" spans="105:108" x14ac:dyDescent="0.2">
      <c r="DA237" s="60" t="s">
        <v>6423</v>
      </c>
      <c r="DB237" s="60" t="s">
        <v>6168</v>
      </c>
      <c r="DC237" s="60" t="s">
        <v>6169</v>
      </c>
      <c r="DD237" s="60" t="s">
        <v>6168</v>
      </c>
    </row>
    <row r="238" spans="105:108" x14ac:dyDescent="0.2">
      <c r="DA238" s="60" t="s">
        <v>6424</v>
      </c>
      <c r="DB238" s="60" t="s">
        <v>6168</v>
      </c>
      <c r="DC238" s="60" t="s">
        <v>6169</v>
      </c>
      <c r="DD238" s="60" t="s">
        <v>6168</v>
      </c>
    </row>
    <row r="239" spans="105:108" x14ac:dyDescent="0.2">
      <c r="DA239" s="60" t="s">
        <v>6425</v>
      </c>
      <c r="DB239" s="60" t="s">
        <v>6168</v>
      </c>
      <c r="DC239" s="60" t="s">
        <v>6169</v>
      </c>
      <c r="DD239" s="60" t="s">
        <v>6168</v>
      </c>
    </row>
    <row r="240" spans="105:108" x14ac:dyDescent="0.2">
      <c r="DA240" s="60" t="s">
        <v>6426</v>
      </c>
      <c r="DB240" s="60" t="s">
        <v>6168</v>
      </c>
      <c r="DC240" s="60" t="s">
        <v>6169</v>
      </c>
      <c r="DD240" s="60" t="s">
        <v>6168</v>
      </c>
    </row>
    <row r="241" spans="105:108" x14ac:dyDescent="0.2">
      <c r="DA241" s="60" t="s">
        <v>6427</v>
      </c>
      <c r="DB241" s="60" t="s">
        <v>6168</v>
      </c>
      <c r="DC241" s="60" t="s">
        <v>6169</v>
      </c>
      <c r="DD241" s="60" t="s">
        <v>6168</v>
      </c>
    </row>
    <row r="242" spans="105:108" x14ac:dyDescent="0.2">
      <c r="DA242" s="60" t="s">
        <v>6428</v>
      </c>
      <c r="DB242" s="60" t="s">
        <v>6168</v>
      </c>
      <c r="DC242" s="60" t="s">
        <v>6169</v>
      </c>
      <c r="DD242" s="60" t="s">
        <v>6168</v>
      </c>
    </row>
    <row r="243" spans="105:108" x14ac:dyDescent="0.2">
      <c r="DA243" s="60" t="s">
        <v>6429</v>
      </c>
      <c r="DB243" s="60" t="s">
        <v>6168</v>
      </c>
      <c r="DC243" s="60" t="s">
        <v>6169</v>
      </c>
      <c r="DD243" s="60" t="s">
        <v>6168</v>
      </c>
    </row>
    <row r="244" spans="105:108" x14ac:dyDescent="0.2">
      <c r="DA244" s="60" t="s">
        <v>6430</v>
      </c>
      <c r="DB244" s="60" t="s">
        <v>6168</v>
      </c>
      <c r="DC244" s="60" t="s">
        <v>6169</v>
      </c>
      <c r="DD244" s="60" t="s">
        <v>6168</v>
      </c>
    </row>
    <row r="245" spans="105:108" x14ac:dyDescent="0.2">
      <c r="DA245" s="60" t="s">
        <v>6431</v>
      </c>
      <c r="DB245" s="60" t="s">
        <v>6168</v>
      </c>
      <c r="DC245" s="60" t="s">
        <v>6169</v>
      </c>
      <c r="DD245" s="60" t="s">
        <v>6168</v>
      </c>
    </row>
    <row r="246" spans="105:108" x14ac:dyDescent="0.2">
      <c r="DA246" s="60" t="s">
        <v>6432</v>
      </c>
      <c r="DB246" s="60" t="s">
        <v>6168</v>
      </c>
      <c r="DC246" s="60" t="s">
        <v>6169</v>
      </c>
      <c r="DD246" s="60" t="s">
        <v>6168</v>
      </c>
    </row>
    <row r="247" spans="105:108" x14ac:dyDescent="0.2">
      <c r="DA247" s="60" t="s">
        <v>6433</v>
      </c>
      <c r="DB247" s="60" t="s">
        <v>6168</v>
      </c>
      <c r="DC247" s="60" t="s">
        <v>6169</v>
      </c>
      <c r="DD247" s="60" t="s">
        <v>6168</v>
      </c>
    </row>
    <row r="248" spans="105:108" x14ac:dyDescent="0.2">
      <c r="DA248" s="60" t="s">
        <v>6434</v>
      </c>
      <c r="DB248" s="60" t="s">
        <v>6168</v>
      </c>
      <c r="DC248" s="60" t="s">
        <v>6169</v>
      </c>
      <c r="DD248" s="60" t="s">
        <v>6168</v>
      </c>
    </row>
    <row r="249" spans="105:108" x14ac:dyDescent="0.2">
      <c r="DA249" s="60" t="s">
        <v>6435</v>
      </c>
      <c r="DB249" s="60" t="s">
        <v>6168</v>
      </c>
      <c r="DC249" s="60" t="s">
        <v>6169</v>
      </c>
      <c r="DD249" s="60" t="s">
        <v>6168</v>
      </c>
    </row>
    <row r="250" spans="105:108" x14ac:dyDescent="0.2">
      <c r="DA250" s="60" t="s">
        <v>6436</v>
      </c>
      <c r="DB250" s="60" t="s">
        <v>6168</v>
      </c>
      <c r="DC250" s="60" t="s">
        <v>6169</v>
      </c>
      <c r="DD250" s="60" t="s">
        <v>6168</v>
      </c>
    </row>
    <row r="251" spans="105:108" x14ac:dyDescent="0.2">
      <c r="DA251" s="60" t="s">
        <v>6437</v>
      </c>
      <c r="DB251" s="60" t="s">
        <v>6168</v>
      </c>
      <c r="DC251" s="60" t="s">
        <v>6169</v>
      </c>
      <c r="DD251" s="60" t="s">
        <v>6168</v>
      </c>
    </row>
    <row r="252" spans="105:108" x14ac:dyDescent="0.2">
      <c r="DA252" s="60" t="s">
        <v>6438</v>
      </c>
      <c r="DB252" s="60" t="s">
        <v>6168</v>
      </c>
      <c r="DC252" s="60" t="s">
        <v>6169</v>
      </c>
      <c r="DD252" s="60" t="s">
        <v>6168</v>
      </c>
    </row>
    <row r="253" spans="105:108" x14ac:dyDescent="0.2">
      <c r="DA253" s="60" t="s">
        <v>6439</v>
      </c>
      <c r="DB253" s="60" t="s">
        <v>6168</v>
      </c>
      <c r="DC253" s="60" t="s">
        <v>6169</v>
      </c>
      <c r="DD253" s="60" t="s">
        <v>6168</v>
      </c>
    </row>
    <row r="254" spans="105:108" x14ac:dyDescent="0.2">
      <c r="DA254" s="60" t="s">
        <v>6440</v>
      </c>
      <c r="DB254" s="60" t="s">
        <v>6168</v>
      </c>
      <c r="DC254" s="60" t="s">
        <v>6169</v>
      </c>
      <c r="DD254" s="60" t="s">
        <v>6168</v>
      </c>
    </row>
    <row r="255" spans="105:108" x14ac:dyDescent="0.2">
      <c r="DA255" s="60" t="s">
        <v>6441</v>
      </c>
      <c r="DB255" s="60" t="s">
        <v>6168</v>
      </c>
      <c r="DC255" s="60" t="s">
        <v>6169</v>
      </c>
      <c r="DD255" s="60" t="s">
        <v>6168</v>
      </c>
    </row>
    <row r="256" spans="105:108" x14ac:dyDescent="0.2">
      <c r="DA256" s="60" t="s">
        <v>6442</v>
      </c>
      <c r="DB256" s="60" t="s">
        <v>6168</v>
      </c>
      <c r="DC256" s="60" t="s">
        <v>6169</v>
      </c>
      <c r="DD256" s="60" t="s">
        <v>6168</v>
      </c>
    </row>
    <row r="257" spans="105:108" x14ac:dyDescent="0.2">
      <c r="DA257" s="60" t="s">
        <v>6443</v>
      </c>
      <c r="DB257" s="60" t="s">
        <v>6168</v>
      </c>
      <c r="DC257" s="60" t="s">
        <v>6169</v>
      </c>
      <c r="DD257" s="60" t="s">
        <v>6168</v>
      </c>
    </row>
    <row r="258" spans="105:108" x14ac:dyDescent="0.2">
      <c r="DA258" s="60" t="s">
        <v>6444</v>
      </c>
      <c r="DB258" s="60" t="s">
        <v>6168</v>
      </c>
      <c r="DC258" s="60" t="s">
        <v>6169</v>
      </c>
      <c r="DD258" s="60" t="s">
        <v>6168</v>
      </c>
    </row>
    <row r="259" spans="105:108" x14ac:dyDescent="0.2">
      <c r="DA259" s="60" t="s">
        <v>6445</v>
      </c>
      <c r="DB259" s="60" t="s">
        <v>6168</v>
      </c>
      <c r="DC259" s="60" t="s">
        <v>6169</v>
      </c>
      <c r="DD259" s="60" t="s">
        <v>6168</v>
      </c>
    </row>
    <row r="260" spans="105:108" x14ac:dyDescent="0.2">
      <c r="DA260" s="60" t="s">
        <v>6446</v>
      </c>
      <c r="DB260" s="60" t="s">
        <v>6168</v>
      </c>
      <c r="DC260" s="60" t="s">
        <v>6169</v>
      </c>
      <c r="DD260" s="60" t="s">
        <v>6168</v>
      </c>
    </row>
    <row r="261" spans="105:108" x14ac:dyDescent="0.2">
      <c r="DA261" s="60" t="s">
        <v>6447</v>
      </c>
      <c r="DB261" s="60" t="s">
        <v>6168</v>
      </c>
      <c r="DC261" s="60" t="s">
        <v>6169</v>
      </c>
      <c r="DD261" s="60" t="s">
        <v>6168</v>
      </c>
    </row>
    <row r="262" spans="105:108" x14ac:dyDescent="0.2">
      <c r="DA262" s="60" t="s">
        <v>6448</v>
      </c>
      <c r="DB262" s="60" t="s">
        <v>6168</v>
      </c>
      <c r="DC262" s="60" t="s">
        <v>6169</v>
      </c>
      <c r="DD262" s="60" t="s">
        <v>6168</v>
      </c>
    </row>
    <row r="263" spans="105:108" x14ac:dyDescent="0.2">
      <c r="DA263" s="60" t="s">
        <v>6449</v>
      </c>
      <c r="DB263" s="60" t="s">
        <v>6168</v>
      </c>
      <c r="DC263" s="60" t="s">
        <v>6169</v>
      </c>
      <c r="DD263" s="60" t="s">
        <v>6168</v>
      </c>
    </row>
    <row r="264" spans="105:108" x14ac:dyDescent="0.2">
      <c r="DA264" s="60" t="s">
        <v>6450</v>
      </c>
      <c r="DB264" s="60" t="s">
        <v>6168</v>
      </c>
      <c r="DC264" s="60" t="s">
        <v>6169</v>
      </c>
      <c r="DD264" s="60" t="s">
        <v>6168</v>
      </c>
    </row>
    <row r="265" spans="105:108" x14ac:dyDescent="0.2">
      <c r="DA265" s="60" t="s">
        <v>6451</v>
      </c>
      <c r="DB265" s="60" t="s">
        <v>6168</v>
      </c>
      <c r="DC265" s="60" t="s">
        <v>6169</v>
      </c>
      <c r="DD265" s="60" t="s">
        <v>6168</v>
      </c>
    </row>
    <row r="266" spans="105:108" x14ac:dyDescent="0.2">
      <c r="DA266" s="60" t="s">
        <v>6452</v>
      </c>
      <c r="DB266" s="60" t="s">
        <v>6168</v>
      </c>
      <c r="DC266" s="60" t="s">
        <v>6169</v>
      </c>
      <c r="DD266" s="60" t="s">
        <v>6168</v>
      </c>
    </row>
    <row r="267" spans="105:108" x14ac:dyDescent="0.2">
      <c r="DA267" s="60" t="s">
        <v>6453</v>
      </c>
      <c r="DB267" s="60" t="s">
        <v>6168</v>
      </c>
      <c r="DC267" s="60" t="s">
        <v>6169</v>
      </c>
      <c r="DD267" s="60" t="s">
        <v>6168</v>
      </c>
    </row>
    <row r="268" spans="105:108" x14ac:dyDescent="0.2">
      <c r="DA268" s="60" t="s">
        <v>6454</v>
      </c>
      <c r="DB268" s="60" t="s">
        <v>6168</v>
      </c>
      <c r="DC268" s="60" t="s">
        <v>6169</v>
      </c>
      <c r="DD268" s="60" t="s">
        <v>6168</v>
      </c>
    </row>
    <row r="269" spans="105:108" x14ac:dyDescent="0.2">
      <c r="DA269" s="60" t="s">
        <v>6455</v>
      </c>
      <c r="DB269" s="60" t="s">
        <v>6168</v>
      </c>
      <c r="DC269" s="60" t="s">
        <v>6169</v>
      </c>
      <c r="DD269" s="60" t="s">
        <v>6168</v>
      </c>
    </row>
    <row r="270" spans="105:108" x14ac:dyDescent="0.2">
      <c r="DA270" s="60" t="s">
        <v>6456</v>
      </c>
      <c r="DB270" s="60" t="s">
        <v>6168</v>
      </c>
      <c r="DC270" s="60" t="s">
        <v>6169</v>
      </c>
      <c r="DD270" s="60" t="s">
        <v>6168</v>
      </c>
    </row>
    <row r="271" spans="105:108" x14ac:dyDescent="0.2">
      <c r="DA271" s="60" t="s">
        <v>6457</v>
      </c>
      <c r="DB271" s="60" t="s">
        <v>6168</v>
      </c>
      <c r="DC271" s="60" t="s">
        <v>6169</v>
      </c>
      <c r="DD271" s="60" t="s">
        <v>6168</v>
      </c>
    </row>
    <row r="272" spans="105:108" x14ac:dyDescent="0.2">
      <c r="DA272" s="60" t="s">
        <v>6458</v>
      </c>
      <c r="DB272" s="60" t="s">
        <v>6168</v>
      </c>
      <c r="DC272" s="60" t="s">
        <v>6169</v>
      </c>
      <c r="DD272" s="60" t="s">
        <v>6168</v>
      </c>
    </row>
    <row r="273" spans="105:108" x14ac:dyDescent="0.2">
      <c r="DA273" s="60" t="s">
        <v>6459</v>
      </c>
      <c r="DB273" s="60" t="s">
        <v>6168</v>
      </c>
      <c r="DC273" s="60" t="s">
        <v>6169</v>
      </c>
      <c r="DD273" s="60" t="s">
        <v>6168</v>
      </c>
    </row>
    <row r="274" spans="105:108" x14ac:dyDescent="0.2">
      <c r="DA274" s="60" t="s">
        <v>6460</v>
      </c>
      <c r="DB274" s="60" t="s">
        <v>6168</v>
      </c>
      <c r="DC274" s="60" t="s">
        <v>6169</v>
      </c>
      <c r="DD274" s="60" t="s">
        <v>6168</v>
      </c>
    </row>
    <row r="275" spans="105:108" x14ac:dyDescent="0.2">
      <c r="DA275" s="60" t="s">
        <v>6461</v>
      </c>
      <c r="DB275" s="60" t="s">
        <v>6168</v>
      </c>
      <c r="DC275" s="60" t="s">
        <v>6169</v>
      </c>
      <c r="DD275" s="60" t="s">
        <v>6168</v>
      </c>
    </row>
    <row r="276" spans="105:108" x14ac:dyDescent="0.2">
      <c r="DA276" s="60" t="s">
        <v>6462</v>
      </c>
      <c r="DB276" s="60" t="s">
        <v>6168</v>
      </c>
      <c r="DC276" s="60" t="s">
        <v>6169</v>
      </c>
      <c r="DD276" s="60" t="s">
        <v>6168</v>
      </c>
    </row>
    <row r="277" spans="105:108" x14ac:dyDescent="0.2">
      <c r="DA277" s="60" t="s">
        <v>6463</v>
      </c>
      <c r="DB277" s="60" t="s">
        <v>6168</v>
      </c>
      <c r="DC277" s="60" t="s">
        <v>6169</v>
      </c>
      <c r="DD277" s="60" t="s">
        <v>6168</v>
      </c>
    </row>
    <row r="278" spans="105:108" x14ac:dyDescent="0.2">
      <c r="DA278" s="60" t="s">
        <v>6464</v>
      </c>
      <c r="DB278" s="60" t="s">
        <v>6168</v>
      </c>
      <c r="DC278" s="60" t="s">
        <v>6169</v>
      </c>
      <c r="DD278" s="60" t="s">
        <v>6168</v>
      </c>
    </row>
    <row r="279" spans="105:108" x14ac:dyDescent="0.2">
      <c r="DA279" s="60" t="s">
        <v>6465</v>
      </c>
      <c r="DB279" s="60" t="s">
        <v>6168</v>
      </c>
      <c r="DC279" s="60" t="s">
        <v>6169</v>
      </c>
      <c r="DD279" s="60" t="s">
        <v>6168</v>
      </c>
    </row>
    <row r="280" spans="105:108" x14ac:dyDescent="0.2">
      <c r="DA280" s="60" t="s">
        <v>6466</v>
      </c>
      <c r="DB280" s="60" t="s">
        <v>6168</v>
      </c>
      <c r="DC280" s="60" t="s">
        <v>6169</v>
      </c>
      <c r="DD280" s="60" t="s">
        <v>6168</v>
      </c>
    </row>
    <row r="281" spans="105:108" x14ac:dyDescent="0.2">
      <c r="DA281" s="60" t="s">
        <v>6467</v>
      </c>
      <c r="DB281" s="60" t="s">
        <v>6168</v>
      </c>
      <c r="DC281" s="60" t="s">
        <v>6169</v>
      </c>
      <c r="DD281" s="60" t="s">
        <v>6168</v>
      </c>
    </row>
    <row r="282" spans="105:108" x14ac:dyDescent="0.2">
      <c r="DA282" s="60" t="s">
        <v>6468</v>
      </c>
      <c r="DB282" s="60" t="s">
        <v>6168</v>
      </c>
      <c r="DC282" s="60" t="s">
        <v>6169</v>
      </c>
      <c r="DD282" s="60" t="s">
        <v>6168</v>
      </c>
    </row>
    <row r="283" spans="105:108" x14ac:dyDescent="0.2">
      <c r="DA283" s="60" t="s">
        <v>6469</v>
      </c>
      <c r="DB283" s="60" t="s">
        <v>6168</v>
      </c>
      <c r="DC283" s="60" t="s">
        <v>6169</v>
      </c>
      <c r="DD283" s="60" t="s">
        <v>6168</v>
      </c>
    </row>
    <row r="284" spans="105:108" x14ac:dyDescent="0.2">
      <c r="DA284" s="60" t="s">
        <v>6470</v>
      </c>
      <c r="DB284" s="60" t="s">
        <v>6168</v>
      </c>
      <c r="DC284" s="60" t="s">
        <v>6169</v>
      </c>
      <c r="DD284" s="60" t="s">
        <v>6168</v>
      </c>
    </row>
    <row r="285" spans="105:108" x14ac:dyDescent="0.2">
      <c r="DA285" s="60" t="s">
        <v>6471</v>
      </c>
      <c r="DB285" s="60" t="s">
        <v>6168</v>
      </c>
      <c r="DC285" s="60" t="s">
        <v>6169</v>
      </c>
      <c r="DD285" s="60" t="s">
        <v>6168</v>
      </c>
    </row>
    <row r="286" spans="105:108" x14ac:dyDescent="0.2">
      <c r="DA286" s="60" t="s">
        <v>6472</v>
      </c>
      <c r="DB286" s="60" t="s">
        <v>6168</v>
      </c>
      <c r="DC286" s="60" t="s">
        <v>6169</v>
      </c>
      <c r="DD286" s="60" t="s">
        <v>6168</v>
      </c>
    </row>
    <row r="287" spans="105:108" x14ac:dyDescent="0.2">
      <c r="DA287" s="60" t="s">
        <v>6473</v>
      </c>
      <c r="DB287" s="60" t="s">
        <v>6168</v>
      </c>
      <c r="DC287" s="60" t="s">
        <v>6169</v>
      </c>
      <c r="DD287" s="60" t="s">
        <v>6168</v>
      </c>
    </row>
    <row r="288" spans="105:108" x14ac:dyDescent="0.2">
      <c r="DA288" s="60" t="s">
        <v>6474</v>
      </c>
      <c r="DB288" s="60" t="s">
        <v>6168</v>
      </c>
      <c r="DC288" s="60" t="s">
        <v>6169</v>
      </c>
      <c r="DD288" s="60" t="s">
        <v>6168</v>
      </c>
    </row>
    <row r="289" spans="105:108" x14ac:dyDescent="0.2">
      <c r="DA289" s="60" t="s">
        <v>6475</v>
      </c>
      <c r="DB289" s="60" t="s">
        <v>6168</v>
      </c>
      <c r="DC289" s="60" t="s">
        <v>6169</v>
      </c>
      <c r="DD289" s="60" t="s">
        <v>6168</v>
      </c>
    </row>
    <row r="290" spans="105:108" x14ac:dyDescent="0.2">
      <c r="DA290" s="60" t="s">
        <v>6476</v>
      </c>
      <c r="DB290" s="60" t="s">
        <v>6168</v>
      </c>
      <c r="DC290" s="60" t="s">
        <v>6169</v>
      </c>
      <c r="DD290" s="60" t="s">
        <v>6168</v>
      </c>
    </row>
    <row r="291" spans="105:108" x14ac:dyDescent="0.2">
      <c r="DA291" s="60" t="s">
        <v>6477</v>
      </c>
      <c r="DB291" s="60" t="s">
        <v>6168</v>
      </c>
      <c r="DC291" s="60" t="s">
        <v>6169</v>
      </c>
      <c r="DD291" s="60" t="s">
        <v>6168</v>
      </c>
    </row>
    <row r="292" spans="105:108" x14ac:dyDescent="0.2">
      <c r="DA292" s="60" t="s">
        <v>6478</v>
      </c>
      <c r="DB292" s="60" t="s">
        <v>6168</v>
      </c>
      <c r="DC292" s="60" t="s">
        <v>6169</v>
      </c>
      <c r="DD292" s="60" t="s">
        <v>6168</v>
      </c>
    </row>
    <row r="293" spans="105:108" x14ac:dyDescent="0.2">
      <c r="DA293" s="60" t="s">
        <v>6479</v>
      </c>
      <c r="DB293" s="60" t="s">
        <v>6168</v>
      </c>
      <c r="DC293" s="60" t="s">
        <v>6169</v>
      </c>
      <c r="DD293" s="60" t="s">
        <v>6168</v>
      </c>
    </row>
    <row r="294" spans="105:108" x14ac:dyDescent="0.2">
      <c r="DA294" s="60" t="s">
        <v>6480</v>
      </c>
      <c r="DB294" s="60" t="s">
        <v>6168</v>
      </c>
      <c r="DC294" s="60" t="s">
        <v>6169</v>
      </c>
      <c r="DD294" s="60" t="s">
        <v>6168</v>
      </c>
    </row>
    <row r="295" spans="105:108" x14ac:dyDescent="0.2">
      <c r="DA295" s="60" t="s">
        <v>6481</v>
      </c>
      <c r="DB295" s="60" t="s">
        <v>6168</v>
      </c>
      <c r="DC295" s="60" t="s">
        <v>6169</v>
      </c>
      <c r="DD295" s="60" t="s">
        <v>6168</v>
      </c>
    </row>
    <row r="296" spans="105:108" x14ac:dyDescent="0.2">
      <c r="DA296" s="60" t="s">
        <v>6482</v>
      </c>
      <c r="DB296" s="60" t="s">
        <v>6168</v>
      </c>
      <c r="DC296" s="60" t="s">
        <v>6169</v>
      </c>
      <c r="DD296" s="60" t="s">
        <v>6168</v>
      </c>
    </row>
    <row r="297" spans="105:108" x14ac:dyDescent="0.2">
      <c r="DA297" s="60" t="s">
        <v>6483</v>
      </c>
      <c r="DB297" s="60" t="s">
        <v>6168</v>
      </c>
      <c r="DC297" s="60" t="s">
        <v>6169</v>
      </c>
      <c r="DD297" s="60" t="s">
        <v>6168</v>
      </c>
    </row>
    <row r="298" spans="105:108" x14ac:dyDescent="0.2">
      <c r="DA298" s="60" t="s">
        <v>6484</v>
      </c>
      <c r="DB298" s="60" t="s">
        <v>6168</v>
      </c>
      <c r="DC298" s="60" t="s">
        <v>6169</v>
      </c>
      <c r="DD298" s="60" t="s">
        <v>6168</v>
      </c>
    </row>
    <row r="299" spans="105:108" x14ac:dyDescent="0.2">
      <c r="DA299" s="60" t="s">
        <v>6485</v>
      </c>
      <c r="DB299" s="60" t="s">
        <v>6168</v>
      </c>
      <c r="DC299" s="60" t="s">
        <v>6169</v>
      </c>
      <c r="DD299" s="60" t="s">
        <v>6168</v>
      </c>
    </row>
    <row r="300" spans="105:108" x14ac:dyDescent="0.2">
      <c r="DA300" s="60" t="s">
        <v>6486</v>
      </c>
      <c r="DB300" s="60" t="s">
        <v>6168</v>
      </c>
      <c r="DC300" s="60" t="s">
        <v>6169</v>
      </c>
      <c r="DD300" s="60" t="s">
        <v>6168</v>
      </c>
    </row>
    <row r="301" spans="105:108" x14ac:dyDescent="0.2">
      <c r="DA301" s="60" t="s">
        <v>6487</v>
      </c>
      <c r="DB301" s="60" t="s">
        <v>6168</v>
      </c>
      <c r="DC301" s="60" t="s">
        <v>6169</v>
      </c>
      <c r="DD301" s="60" t="s">
        <v>6168</v>
      </c>
    </row>
    <row r="302" spans="105:108" x14ac:dyDescent="0.2">
      <c r="DA302" s="60" t="s">
        <v>6488</v>
      </c>
      <c r="DB302" s="60" t="s">
        <v>6168</v>
      </c>
      <c r="DC302" s="60" t="s">
        <v>6169</v>
      </c>
      <c r="DD302" s="60" t="s">
        <v>6168</v>
      </c>
    </row>
    <row r="303" spans="105:108" x14ac:dyDescent="0.2">
      <c r="DA303" s="60" t="s">
        <v>6489</v>
      </c>
      <c r="DB303" s="60" t="s">
        <v>6168</v>
      </c>
      <c r="DC303" s="60" t="s">
        <v>6169</v>
      </c>
      <c r="DD303" s="60" t="s">
        <v>6168</v>
      </c>
    </row>
    <row r="304" spans="105:108" x14ac:dyDescent="0.2">
      <c r="DA304" s="60" t="s">
        <v>6490</v>
      </c>
      <c r="DB304" s="60" t="s">
        <v>6168</v>
      </c>
      <c r="DC304" s="60" t="s">
        <v>6169</v>
      </c>
      <c r="DD304" s="60" t="s">
        <v>6168</v>
      </c>
    </row>
    <row r="305" spans="105:108" x14ac:dyDescent="0.2">
      <c r="DA305" s="60" t="s">
        <v>6491</v>
      </c>
      <c r="DB305" s="60" t="s">
        <v>6168</v>
      </c>
      <c r="DC305" s="60" t="s">
        <v>6169</v>
      </c>
      <c r="DD305" s="60" t="s">
        <v>6168</v>
      </c>
    </row>
    <row r="306" spans="105:108" x14ac:dyDescent="0.2">
      <c r="DA306" s="60" t="s">
        <v>6492</v>
      </c>
      <c r="DB306" s="60" t="s">
        <v>6168</v>
      </c>
      <c r="DC306" s="60" t="s">
        <v>6169</v>
      </c>
      <c r="DD306" s="60" t="s">
        <v>6168</v>
      </c>
    </row>
    <row r="307" spans="105:108" x14ac:dyDescent="0.2">
      <c r="DA307" s="60" t="s">
        <v>6493</v>
      </c>
      <c r="DB307" s="60" t="s">
        <v>6168</v>
      </c>
      <c r="DC307" s="60" t="s">
        <v>6169</v>
      </c>
      <c r="DD307" s="60" t="s">
        <v>6168</v>
      </c>
    </row>
    <row r="308" spans="105:108" x14ac:dyDescent="0.2">
      <c r="DA308" s="60" t="s">
        <v>6494</v>
      </c>
      <c r="DB308" s="60" t="s">
        <v>6168</v>
      </c>
      <c r="DC308" s="60" t="s">
        <v>6169</v>
      </c>
      <c r="DD308" s="60" t="s">
        <v>6168</v>
      </c>
    </row>
    <row r="309" spans="105:108" x14ac:dyDescent="0.2">
      <c r="DA309" s="60" t="s">
        <v>6495</v>
      </c>
      <c r="DB309" s="60" t="s">
        <v>6168</v>
      </c>
      <c r="DC309" s="60" t="s">
        <v>6169</v>
      </c>
      <c r="DD309" s="60" t="s">
        <v>6168</v>
      </c>
    </row>
    <row r="310" spans="105:108" x14ac:dyDescent="0.2">
      <c r="DA310" s="60" t="s">
        <v>6496</v>
      </c>
      <c r="DB310" s="60" t="s">
        <v>6168</v>
      </c>
      <c r="DC310" s="60" t="s">
        <v>6169</v>
      </c>
      <c r="DD310" s="60" t="s">
        <v>6168</v>
      </c>
    </row>
    <row r="311" spans="105:108" x14ac:dyDescent="0.2">
      <c r="DA311" s="60" t="s">
        <v>6497</v>
      </c>
      <c r="DB311" s="60" t="s">
        <v>6168</v>
      </c>
      <c r="DC311" s="60" t="s">
        <v>6169</v>
      </c>
      <c r="DD311" s="60" t="s">
        <v>6168</v>
      </c>
    </row>
    <row r="312" spans="105:108" x14ac:dyDescent="0.2">
      <c r="DA312" s="60" t="s">
        <v>6498</v>
      </c>
      <c r="DB312" s="60" t="s">
        <v>6168</v>
      </c>
      <c r="DC312" s="60" t="s">
        <v>6169</v>
      </c>
      <c r="DD312" s="60" t="s">
        <v>6168</v>
      </c>
    </row>
    <row r="313" spans="105:108" x14ac:dyDescent="0.2">
      <c r="DA313" s="60" t="s">
        <v>6499</v>
      </c>
      <c r="DB313" s="60" t="s">
        <v>6168</v>
      </c>
      <c r="DC313" s="60" t="s">
        <v>6169</v>
      </c>
      <c r="DD313" s="60" t="s">
        <v>6168</v>
      </c>
    </row>
    <row r="314" spans="105:108" x14ac:dyDescent="0.2">
      <c r="DA314" s="60" t="s">
        <v>6500</v>
      </c>
      <c r="DB314" s="60" t="s">
        <v>6168</v>
      </c>
      <c r="DC314" s="60" t="s">
        <v>6169</v>
      </c>
      <c r="DD314" s="60" t="s">
        <v>6168</v>
      </c>
    </row>
    <row r="315" spans="105:108" x14ac:dyDescent="0.2">
      <c r="DA315" s="60" t="s">
        <v>6501</v>
      </c>
      <c r="DB315" s="60" t="s">
        <v>6168</v>
      </c>
      <c r="DC315" s="60" t="s">
        <v>6169</v>
      </c>
      <c r="DD315" s="60" t="s">
        <v>6168</v>
      </c>
    </row>
    <row r="316" spans="105:108" x14ac:dyDescent="0.2">
      <c r="DA316" s="60" t="s">
        <v>6502</v>
      </c>
      <c r="DB316" s="60" t="s">
        <v>6168</v>
      </c>
      <c r="DC316" s="60" t="s">
        <v>6169</v>
      </c>
      <c r="DD316" s="60" t="s">
        <v>6168</v>
      </c>
    </row>
    <row r="317" spans="105:108" x14ac:dyDescent="0.2">
      <c r="DA317" s="60" t="s">
        <v>6503</v>
      </c>
      <c r="DB317" s="60" t="s">
        <v>6168</v>
      </c>
      <c r="DC317" s="60" t="s">
        <v>6169</v>
      </c>
      <c r="DD317" s="60" t="s">
        <v>6168</v>
      </c>
    </row>
    <row r="318" spans="105:108" x14ac:dyDescent="0.2">
      <c r="DA318" s="60" t="s">
        <v>6504</v>
      </c>
      <c r="DB318" s="60" t="s">
        <v>6168</v>
      </c>
      <c r="DC318" s="60" t="s">
        <v>6169</v>
      </c>
      <c r="DD318" s="60" t="s">
        <v>6168</v>
      </c>
    </row>
    <row r="319" spans="105:108" x14ac:dyDescent="0.2">
      <c r="DA319" s="60" t="s">
        <v>6505</v>
      </c>
      <c r="DB319" s="60" t="s">
        <v>6168</v>
      </c>
      <c r="DC319" s="60" t="s">
        <v>6169</v>
      </c>
      <c r="DD319" s="60" t="s">
        <v>6168</v>
      </c>
    </row>
    <row r="320" spans="105:108" x14ac:dyDescent="0.2">
      <c r="DA320" s="60" t="s">
        <v>6506</v>
      </c>
      <c r="DB320" s="60" t="s">
        <v>6168</v>
      </c>
      <c r="DC320" s="60" t="s">
        <v>6169</v>
      </c>
      <c r="DD320" s="60" t="s">
        <v>6168</v>
      </c>
    </row>
    <row r="321" spans="105:108" x14ac:dyDescent="0.2">
      <c r="DA321" s="60" t="s">
        <v>6507</v>
      </c>
      <c r="DB321" s="60" t="s">
        <v>6168</v>
      </c>
      <c r="DC321" s="60" t="s">
        <v>6169</v>
      </c>
      <c r="DD321" s="60" t="s">
        <v>6168</v>
      </c>
    </row>
    <row r="322" spans="105:108" x14ac:dyDescent="0.2">
      <c r="DA322" s="60" t="s">
        <v>6508</v>
      </c>
      <c r="DB322" s="60" t="s">
        <v>6168</v>
      </c>
      <c r="DC322" s="60" t="s">
        <v>6169</v>
      </c>
      <c r="DD322" s="60" t="s">
        <v>6168</v>
      </c>
    </row>
    <row r="323" spans="105:108" x14ac:dyDescent="0.2">
      <c r="DA323" s="60" t="s">
        <v>6509</v>
      </c>
      <c r="DB323" s="60" t="s">
        <v>6168</v>
      </c>
      <c r="DC323" s="60" t="s">
        <v>6169</v>
      </c>
      <c r="DD323" s="60" t="s">
        <v>6168</v>
      </c>
    </row>
    <row r="324" spans="105:108" x14ac:dyDescent="0.2">
      <c r="DA324" s="60" t="s">
        <v>6510</v>
      </c>
      <c r="DB324" s="60" t="s">
        <v>6168</v>
      </c>
      <c r="DC324" s="60" t="s">
        <v>6169</v>
      </c>
      <c r="DD324" s="60" t="s">
        <v>6168</v>
      </c>
    </row>
    <row r="325" spans="105:108" x14ac:dyDescent="0.2">
      <c r="DA325" s="60" t="s">
        <v>6511</v>
      </c>
      <c r="DB325" s="60" t="s">
        <v>6168</v>
      </c>
      <c r="DC325" s="60" t="s">
        <v>6169</v>
      </c>
      <c r="DD325" s="60" t="s">
        <v>6168</v>
      </c>
    </row>
    <row r="326" spans="105:108" x14ac:dyDescent="0.2">
      <c r="DA326" s="60" t="s">
        <v>6512</v>
      </c>
      <c r="DB326" s="60" t="s">
        <v>6168</v>
      </c>
      <c r="DC326" s="60" t="s">
        <v>6169</v>
      </c>
      <c r="DD326" s="60" t="s">
        <v>6168</v>
      </c>
    </row>
    <row r="327" spans="105:108" x14ac:dyDescent="0.2">
      <c r="DA327" s="60" t="s">
        <v>6513</v>
      </c>
      <c r="DB327" s="60" t="s">
        <v>6168</v>
      </c>
      <c r="DC327" s="60" t="s">
        <v>6169</v>
      </c>
      <c r="DD327" s="60" t="s">
        <v>6168</v>
      </c>
    </row>
    <row r="328" spans="105:108" x14ac:dyDescent="0.2">
      <c r="DA328" s="60" t="s">
        <v>6514</v>
      </c>
      <c r="DB328" s="60" t="s">
        <v>6168</v>
      </c>
      <c r="DC328" s="60" t="s">
        <v>6169</v>
      </c>
      <c r="DD328" s="60" t="s">
        <v>6168</v>
      </c>
    </row>
    <row r="329" spans="105:108" x14ac:dyDescent="0.2">
      <c r="DA329" s="60" t="s">
        <v>6515</v>
      </c>
      <c r="DB329" s="60" t="s">
        <v>6168</v>
      </c>
      <c r="DC329" s="60" t="s">
        <v>6169</v>
      </c>
      <c r="DD329" s="60" t="s">
        <v>6168</v>
      </c>
    </row>
    <row r="330" spans="105:108" x14ac:dyDescent="0.2">
      <c r="DA330" s="60" t="s">
        <v>6516</v>
      </c>
      <c r="DB330" s="60" t="s">
        <v>6168</v>
      </c>
      <c r="DC330" s="60" t="s">
        <v>6169</v>
      </c>
      <c r="DD330" s="60" t="s">
        <v>6168</v>
      </c>
    </row>
    <row r="331" spans="105:108" x14ac:dyDescent="0.2">
      <c r="DA331" s="60" t="s">
        <v>6517</v>
      </c>
      <c r="DB331" s="60" t="s">
        <v>6168</v>
      </c>
      <c r="DC331" s="60" t="s">
        <v>6169</v>
      </c>
      <c r="DD331" s="60" t="s">
        <v>6168</v>
      </c>
    </row>
    <row r="332" spans="105:108" x14ac:dyDescent="0.2">
      <c r="DA332" s="60" t="s">
        <v>6518</v>
      </c>
      <c r="DB332" s="60" t="s">
        <v>6168</v>
      </c>
      <c r="DC332" s="60" t="s">
        <v>6169</v>
      </c>
      <c r="DD332" s="60" t="s">
        <v>6168</v>
      </c>
    </row>
    <row r="333" spans="105:108" x14ac:dyDescent="0.2">
      <c r="DA333" s="60" t="s">
        <v>6519</v>
      </c>
      <c r="DB333" s="60" t="s">
        <v>6168</v>
      </c>
      <c r="DC333" s="60" t="s">
        <v>6169</v>
      </c>
      <c r="DD333" s="60" t="s">
        <v>6168</v>
      </c>
    </row>
    <row r="334" spans="105:108" x14ac:dyDescent="0.2">
      <c r="DA334" s="60" t="s">
        <v>6520</v>
      </c>
      <c r="DB334" s="60" t="s">
        <v>6168</v>
      </c>
      <c r="DC334" s="60" t="s">
        <v>6169</v>
      </c>
      <c r="DD334" s="60" t="s">
        <v>6168</v>
      </c>
    </row>
    <row r="335" spans="105:108" x14ac:dyDescent="0.2">
      <c r="DA335" s="60" t="s">
        <v>6521</v>
      </c>
      <c r="DB335" s="60" t="s">
        <v>6168</v>
      </c>
      <c r="DC335" s="60" t="s">
        <v>6169</v>
      </c>
      <c r="DD335" s="60" t="s">
        <v>6168</v>
      </c>
    </row>
    <row r="336" spans="105:108" x14ac:dyDescent="0.2">
      <c r="DA336" s="60" t="s">
        <v>6522</v>
      </c>
      <c r="DB336" s="60" t="s">
        <v>6168</v>
      </c>
      <c r="DC336" s="60" t="s">
        <v>6169</v>
      </c>
      <c r="DD336" s="60" t="s">
        <v>6168</v>
      </c>
    </row>
    <row r="337" spans="105:108" x14ac:dyDescent="0.2">
      <c r="DA337" s="60" t="s">
        <v>6523</v>
      </c>
      <c r="DB337" s="60" t="s">
        <v>6168</v>
      </c>
      <c r="DC337" s="60" t="s">
        <v>6169</v>
      </c>
      <c r="DD337" s="60" t="s">
        <v>6168</v>
      </c>
    </row>
    <row r="338" spans="105:108" x14ac:dyDescent="0.2">
      <c r="DA338" s="60" t="s">
        <v>6524</v>
      </c>
      <c r="DB338" s="60" t="s">
        <v>6168</v>
      </c>
      <c r="DC338" s="60" t="s">
        <v>6169</v>
      </c>
      <c r="DD338" s="60" t="s">
        <v>6168</v>
      </c>
    </row>
    <row r="339" spans="105:108" x14ac:dyDescent="0.2">
      <c r="DA339" s="60" t="s">
        <v>6525</v>
      </c>
      <c r="DB339" s="60" t="s">
        <v>6168</v>
      </c>
      <c r="DC339" s="60" t="s">
        <v>6169</v>
      </c>
      <c r="DD339" s="60" t="s">
        <v>6168</v>
      </c>
    </row>
    <row r="340" spans="105:108" x14ac:dyDescent="0.2">
      <c r="DA340" s="60" t="s">
        <v>6526</v>
      </c>
      <c r="DB340" s="60" t="s">
        <v>6168</v>
      </c>
      <c r="DC340" s="60" t="s">
        <v>6169</v>
      </c>
      <c r="DD340" s="60" t="s">
        <v>6168</v>
      </c>
    </row>
    <row r="341" spans="105:108" x14ac:dyDescent="0.2">
      <c r="DA341" s="60" t="s">
        <v>6527</v>
      </c>
      <c r="DB341" s="60" t="s">
        <v>6168</v>
      </c>
      <c r="DC341" s="60" t="s">
        <v>6169</v>
      </c>
      <c r="DD341" s="60" t="s">
        <v>6168</v>
      </c>
    </row>
    <row r="342" spans="105:108" x14ac:dyDescent="0.2">
      <c r="DA342" s="60" t="s">
        <v>6528</v>
      </c>
      <c r="DB342" s="60" t="s">
        <v>6168</v>
      </c>
      <c r="DC342" s="60" t="s">
        <v>6169</v>
      </c>
      <c r="DD342" s="60" t="s">
        <v>6168</v>
      </c>
    </row>
    <row r="343" spans="105:108" x14ac:dyDescent="0.2">
      <c r="DA343" s="60" t="s">
        <v>6529</v>
      </c>
      <c r="DB343" s="60" t="s">
        <v>6168</v>
      </c>
      <c r="DC343" s="60" t="s">
        <v>6169</v>
      </c>
      <c r="DD343" s="60" t="s">
        <v>6168</v>
      </c>
    </row>
    <row r="344" spans="105:108" x14ac:dyDescent="0.2">
      <c r="DA344" s="60" t="s">
        <v>6530</v>
      </c>
      <c r="DB344" s="60" t="s">
        <v>6168</v>
      </c>
      <c r="DC344" s="60" t="s">
        <v>6169</v>
      </c>
      <c r="DD344" s="60" t="s">
        <v>6168</v>
      </c>
    </row>
    <row r="345" spans="105:108" x14ac:dyDescent="0.2">
      <c r="DA345" s="60" t="s">
        <v>6531</v>
      </c>
      <c r="DB345" s="60" t="s">
        <v>6168</v>
      </c>
      <c r="DC345" s="60" t="s">
        <v>6169</v>
      </c>
      <c r="DD345" s="60" t="s">
        <v>6168</v>
      </c>
    </row>
    <row r="346" spans="105:108" x14ac:dyDescent="0.2">
      <c r="DA346" s="60" t="s">
        <v>6532</v>
      </c>
      <c r="DB346" s="60" t="s">
        <v>6168</v>
      </c>
      <c r="DC346" s="60" t="s">
        <v>6169</v>
      </c>
      <c r="DD346" s="60" t="s">
        <v>6168</v>
      </c>
    </row>
    <row r="347" spans="105:108" x14ac:dyDescent="0.2">
      <c r="DA347" s="60" t="s">
        <v>6533</v>
      </c>
      <c r="DB347" s="60" t="s">
        <v>6168</v>
      </c>
      <c r="DC347" s="60" t="s">
        <v>6169</v>
      </c>
      <c r="DD347" s="60" t="s">
        <v>6168</v>
      </c>
    </row>
    <row r="348" spans="105:108" x14ac:dyDescent="0.2">
      <c r="DA348" s="60" t="s">
        <v>6534</v>
      </c>
      <c r="DB348" s="60" t="s">
        <v>6168</v>
      </c>
      <c r="DC348" s="60" t="s">
        <v>6169</v>
      </c>
      <c r="DD348" s="60" t="s">
        <v>6168</v>
      </c>
    </row>
    <row r="349" spans="105:108" x14ac:dyDescent="0.2">
      <c r="DA349" s="60" t="s">
        <v>6535</v>
      </c>
      <c r="DB349" s="60" t="s">
        <v>6168</v>
      </c>
      <c r="DC349" s="60" t="s">
        <v>6169</v>
      </c>
      <c r="DD349" s="60" t="s">
        <v>6168</v>
      </c>
    </row>
    <row r="350" spans="105:108" x14ac:dyDescent="0.2">
      <c r="DA350" s="60" t="s">
        <v>6536</v>
      </c>
      <c r="DB350" s="60" t="s">
        <v>6168</v>
      </c>
      <c r="DC350" s="60" t="s">
        <v>6169</v>
      </c>
      <c r="DD350" s="60" t="s">
        <v>6168</v>
      </c>
    </row>
    <row r="351" spans="105:108" x14ac:dyDescent="0.2">
      <c r="DA351" s="60" t="s">
        <v>6537</v>
      </c>
      <c r="DB351" s="60" t="s">
        <v>6168</v>
      </c>
      <c r="DC351" s="60" t="s">
        <v>6169</v>
      </c>
      <c r="DD351" s="60" t="s">
        <v>6168</v>
      </c>
    </row>
    <row r="352" spans="105:108" x14ac:dyDescent="0.2">
      <c r="DA352" s="60" t="s">
        <v>6538</v>
      </c>
      <c r="DB352" s="60" t="s">
        <v>6168</v>
      </c>
      <c r="DC352" s="60" t="s">
        <v>6169</v>
      </c>
      <c r="DD352" s="60" t="s">
        <v>6168</v>
      </c>
    </row>
    <row r="353" spans="105:108" x14ac:dyDescent="0.2">
      <c r="DA353" s="60" t="s">
        <v>6539</v>
      </c>
      <c r="DB353" s="60" t="s">
        <v>6168</v>
      </c>
      <c r="DC353" s="60" t="s">
        <v>6169</v>
      </c>
      <c r="DD353" s="60" t="s">
        <v>6168</v>
      </c>
    </row>
    <row r="354" spans="105:108" x14ac:dyDescent="0.2">
      <c r="DA354" s="60" t="s">
        <v>6540</v>
      </c>
      <c r="DB354" s="60" t="s">
        <v>6168</v>
      </c>
      <c r="DC354" s="60" t="s">
        <v>6169</v>
      </c>
      <c r="DD354" s="60" t="s">
        <v>6168</v>
      </c>
    </row>
    <row r="355" spans="105:108" x14ac:dyDescent="0.2">
      <c r="DA355" s="60" t="s">
        <v>6541</v>
      </c>
      <c r="DB355" s="60" t="s">
        <v>6168</v>
      </c>
      <c r="DC355" s="60" t="s">
        <v>6169</v>
      </c>
      <c r="DD355" s="60" t="s">
        <v>6168</v>
      </c>
    </row>
    <row r="356" spans="105:108" x14ac:dyDescent="0.2">
      <c r="DA356" s="60" t="s">
        <v>6542</v>
      </c>
      <c r="DB356" s="60" t="s">
        <v>6168</v>
      </c>
      <c r="DC356" s="60" t="s">
        <v>6169</v>
      </c>
      <c r="DD356" s="60" t="s">
        <v>6168</v>
      </c>
    </row>
    <row r="357" spans="105:108" x14ac:dyDescent="0.2">
      <c r="DA357" s="60" t="s">
        <v>6543</v>
      </c>
      <c r="DB357" s="60" t="s">
        <v>6168</v>
      </c>
      <c r="DC357" s="60" t="s">
        <v>6169</v>
      </c>
      <c r="DD357" s="60" t="s">
        <v>6168</v>
      </c>
    </row>
    <row r="358" spans="105:108" x14ac:dyDescent="0.2">
      <c r="DA358" s="60" t="s">
        <v>6544</v>
      </c>
      <c r="DB358" s="60" t="s">
        <v>6168</v>
      </c>
      <c r="DC358" s="60" t="s">
        <v>6169</v>
      </c>
      <c r="DD358" s="60" t="s">
        <v>6168</v>
      </c>
    </row>
    <row r="359" spans="105:108" x14ac:dyDescent="0.2">
      <c r="DA359" s="60" t="s">
        <v>6545</v>
      </c>
      <c r="DB359" s="60" t="s">
        <v>6168</v>
      </c>
      <c r="DC359" s="60" t="s">
        <v>6169</v>
      </c>
      <c r="DD359" s="60" t="s">
        <v>6168</v>
      </c>
    </row>
    <row r="360" spans="105:108" x14ac:dyDescent="0.2">
      <c r="DA360" s="60" t="s">
        <v>6546</v>
      </c>
      <c r="DB360" s="60" t="s">
        <v>6168</v>
      </c>
      <c r="DC360" s="60" t="s">
        <v>6169</v>
      </c>
      <c r="DD360" s="60" t="s">
        <v>6168</v>
      </c>
    </row>
    <row r="361" spans="105:108" x14ac:dyDescent="0.2">
      <c r="DA361" s="60" t="s">
        <v>6547</v>
      </c>
      <c r="DB361" s="60" t="s">
        <v>6168</v>
      </c>
      <c r="DC361" s="60" t="s">
        <v>6169</v>
      </c>
      <c r="DD361" s="60" t="s">
        <v>6168</v>
      </c>
    </row>
    <row r="362" spans="105:108" x14ac:dyDescent="0.2">
      <c r="DA362" s="60" t="s">
        <v>6548</v>
      </c>
      <c r="DB362" s="60" t="s">
        <v>6168</v>
      </c>
      <c r="DC362" s="60" t="s">
        <v>6169</v>
      </c>
      <c r="DD362" s="60" t="s">
        <v>6168</v>
      </c>
    </row>
    <row r="363" spans="105:108" x14ac:dyDescent="0.2">
      <c r="DA363" s="60" t="s">
        <v>6549</v>
      </c>
      <c r="DB363" s="60" t="s">
        <v>6168</v>
      </c>
      <c r="DC363" s="60" t="s">
        <v>6169</v>
      </c>
      <c r="DD363" s="60" t="s">
        <v>6168</v>
      </c>
    </row>
    <row r="364" spans="105:108" x14ac:dyDescent="0.2">
      <c r="DA364" s="60" t="s">
        <v>6550</v>
      </c>
      <c r="DB364" s="60" t="s">
        <v>6168</v>
      </c>
      <c r="DC364" s="60" t="s">
        <v>6169</v>
      </c>
      <c r="DD364" s="60" t="s">
        <v>6168</v>
      </c>
    </row>
    <row r="365" spans="105:108" x14ac:dyDescent="0.2">
      <c r="DA365" s="60" t="s">
        <v>6551</v>
      </c>
      <c r="DB365" s="60" t="s">
        <v>6168</v>
      </c>
      <c r="DC365" s="60" t="s">
        <v>6169</v>
      </c>
      <c r="DD365" s="60" t="s">
        <v>6168</v>
      </c>
    </row>
    <row r="366" spans="105:108" x14ac:dyDescent="0.2">
      <c r="DA366" s="60" t="s">
        <v>6552</v>
      </c>
      <c r="DB366" s="60" t="s">
        <v>6168</v>
      </c>
      <c r="DC366" s="60" t="s">
        <v>6169</v>
      </c>
      <c r="DD366" s="60" t="s">
        <v>6168</v>
      </c>
    </row>
    <row r="367" spans="105:108" x14ac:dyDescent="0.2">
      <c r="DA367" s="60" t="s">
        <v>6553</v>
      </c>
      <c r="DB367" s="60" t="s">
        <v>6168</v>
      </c>
      <c r="DC367" s="60" t="s">
        <v>6169</v>
      </c>
      <c r="DD367" s="60" t="s">
        <v>6168</v>
      </c>
    </row>
    <row r="368" spans="105:108" x14ac:dyDescent="0.2">
      <c r="DA368" s="60" t="s">
        <v>6554</v>
      </c>
      <c r="DB368" s="60" t="s">
        <v>6168</v>
      </c>
      <c r="DC368" s="60" t="s">
        <v>6169</v>
      </c>
      <c r="DD368" s="60" t="s">
        <v>6168</v>
      </c>
    </row>
    <row r="369" spans="105:108" x14ac:dyDescent="0.2">
      <c r="DA369" s="60" t="s">
        <v>6555</v>
      </c>
      <c r="DB369" s="60" t="s">
        <v>6168</v>
      </c>
      <c r="DC369" s="60" t="s">
        <v>6169</v>
      </c>
      <c r="DD369" s="60" t="s">
        <v>6168</v>
      </c>
    </row>
    <row r="370" spans="105:108" x14ac:dyDescent="0.2">
      <c r="DA370" s="60" t="s">
        <v>6556</v>
      </c>
      <c r="DB370" s="60" t="s">
        <v>6168</v>
      </c>
      <c r="DC370" s="60" t="s">
        <v>6169</v>
      </c>
      <c r="DD370" s="60" t="s">
        <v>6168</v>
      </c>
    </row>
    <row r="371" spans="105:108" x14ac:dyDescent="0.2">
      <c r="DA371" s="60" t="s">
        <v>6557</v>
      </c>
      <c r="DB371" s="60" t="s">
        <v>6168</v>
      </c>
      <c r="DC371" s="60" t="s">
        <v>6169</v>
      </c>
      <c r="DD371" s="60" t="s">
        <v>6168</v>
      </c>
    </row>
    <row r="372" spans="105:108" x14ac:dyDescent="0.2">
      <c r="DA372" s="60" t="s">
        <v>6558</v>
      </c>
      <c r="DB372" s="60" t="s">
        <v>6168</v>
      </c>
      <c r="DC372" s="60" t="s">
        <v>6169</v>
      </c>
      <c r="DD372" s="60" t="s">
        <v>6168</v>
      </c>
    </row>
    <row r="373" spans="105:108" x14ac:dyDescent="0.2">
      <c r="DA373" s="60" t="s">
        <v>6559</v>
      </c>
      <c r="DB373" s="60" t="s">
        <v>6168</v>
      </c>
      <c r="DC373" s="60" t="s">
        <v>6169</v>
      </c>
      <c r="DD373" s="60" t="s">
        <v>6168</v>
      </c>
    </row>
    <row r="374" spans="105:108" x14ac:dyDescent="0.2">
      <c r="DA374" s="60" t="s">
        <v>6560</v>
      </c>
      <c r="DB374" s="60" t="s">
        <v>6168</v>
      </c>
      <c r="DC374" s="60" t="s">
        <v>6169</v>
      </c>
      <c r="DD374" s="60" t="s">
        <v>6168</v>
      </c>
    </row>
    <row r="375" spans="105:108" x14ac:dyDescent="0.2">
      <c r="DA375" s="60" t="s">
        <v>6561</v>
      </c>
      <c r="DB375" s="60" t="s">
        <v>6168</v>
      </c>
      <c r="DC375" s="60" t="s">
        <v>6169</v>
      </c>
      <c r="DD375" s="60" t="s">
        <v>6168</v>
      </c>
    </row>
    <row r="376" spans="105:108" x14ac:dyDescent="0.2">
      <c r="DA376" s="60" t="s">
        <v>6562</v>
      </c>
      <c r="DB376" s="60" t="s">
        <v>6168</v>
      </c>
      <c r="DC376" s="60" t="s">
        <v>6169</v>
      </c>
      <c r="DD376" s="60" t="s">
        <v>6168</v>
      </c>
    </row>
    <row r="377" spans="105:108" x14ac:dyDescent="0.2">
      <c r="DA377" s="60" t="s">
        <v>6563</v>
      </c>
      <c r="DB377" s="60" t="s">
        <v>6168</v>
      </c>
      <c r="DC377" s="60" t="s">
        <v>6169</v>
      </c>
      <c r="DD377" s="60" t="s">
        <v>6168</v>
      </c>
    </row>
    <row r="378" spans="105:108" x14ac:dyDescent="0.2">
      <c r="DA378" s="60" t="s">
        <v>6564</v>
      </c>
      <c r="DB378" s="60" t="s">
        <v>6168</v>
      </c>
      <c r="DC378" s="60" t="s">
        <v>6169</v>
      </c>
      <c r="DD378" s="60" t="s">
        <v>6168</v>
      </c>
    </row>
    <row r="379" spans="105:108" x14ac:dyDescent="0.2">
      <c r="DA379" s="60" t="s">
        <v>6565</v>
      </c>
      <c r="DB379" s="60" t="s">
        <v>6168</v>
      </c>
      <c r="DC379" s="60" t="s">
        <v>6169</v>
      </c>
      <c r="DD379" s="60" t="s">
        <v>6168</v>
      </c>
    </row>
    <row r="380" spans="105:108" x14ac:dyDescent="0.2">
      <c r="DA380" s="60" t="s">
        <v>6566</v>
      </c>
      <c r="DB380" s="60" t="s">
        <v>6168</v>
      </c>
      <c r="DC380" s="60" t="s">
        <v>6169</v>
      </c>
      <c r="DD380" s="60" t="s">
        <v>6168</v>
      </c>
    </row>
    <row r="381" spans="105:108" x14ac:dyDescent="0.2">
      <c r="DA381" s="60" t="s">
        <v>6567</v>
      </c>
      <c r="DB381" s="60" t="s">
        <v>6168</v>
      </c>
      <c r="DC381" s="60" t="s">
        <v>6169</v>
      </c>
      <c r="DD381" s="60" t="s">
        <v>6168</v>
      </c>
    </row>
    <row r="382" spans="105:108" x14ac:dyDescent="0.2">
      <c r="DA382" s="60" t="s">
        <v>6568</v>
      </c>
      <c r="DB382" s="60" t="s">
        <v>6168</v>
      </c>
      <c r="DC382" s="60" t="s">
        <v>6169</v>
      </c>
      <c r="DD382" s="60" t="s">
        <v>6168</v>
      </c>
    </row>
    <row r="383" spans="105:108" x14ac:dyDescent="0.2">
      <c r="DA383" s="60" t="s">
        <v>6569</v>
      </c>
      <c r="DB383" s="60" t="s">
        <v>6168</v>
      </c>
      <c r="DC383" s="60" t="s">
        <v>6169</v>
      </c>
      <c r="DD383" s="60" t="s">
        <v>6168</v>
      </c>
    </row>
    <row r="384" spans="105:108" x14ac:dyDescent="0.2">
      <c r="DA384" s="60" t="s">
        <v>6570</v>
      </c>
      <c r="DB384" s="60" t="s">
        <v>6168</v>
      </c>
      <c r="DC384" s="60" t="s">
        <v>6169</v>
      </c>
      <c r="DD384" s="60" t="s">
        <v>6168</v>
      </c>
    </row>
    <row r="385" spans="105:108" x14ac:dyDescent="0.2">
      <c r="DA385" s="60" t="s">
        <v>6571</v>
      </c>
      <c r="DB385" s="60" t="s">
        <v>6168</v>
      </c>
      <c r="DC385" s="60" t="s">
        <v>6169</v>
      </c>
      <c r="DD385" s="60" t="s">
        <v>6168</v>
      </c>
    </row>
    <row r="386" spans="105:108" x14ac:dyDescent="0.2">
      <c r="DA386" s="60" t="s">
        <v>6572</v>
      </c>
      <c r="DB386" s="60" t="s">
        <v>6168</v>
      </c>
      <c r="DC386" s="60" t="s">
        <v>6169</v>
      </c>
      <c r="DD386" s="60" t="s">
        <v>6168</v>
      </c>
    </row>
    <row r="387" spans="105:108" x14ac:dyDescent="0.2">
      <c r="DA387" s="60" t="s">
        <v>6573</v>
      </c>
      <c r="DB387" s="60" t="s">
        <v>6168</v>
      </c>
      <c r="DC387" s="60" t="s">
        <v>6169</v>
      </c>
      <c r="DD387" s="60" t="s">
        <v>6168</v>
      </c>
    </row>
    <row r="388" spans="105:108" x14ac:dyDescent="0.2">
      <c r="DA388" s="60" t="s">
        <v>6574</v>
      </c>
      <c r="DB388" s="60" t="s">
        <v>6168</v>
      </c>
      <c r="DC388" s="60" t="s">
        <v>6169</v>
      </c>
      <c r="DD388" s="60" t="s">
        <v>6168</v>
      </c>
    </row>
    <row r="389" spans="105:108" x14ac:dyDescent="0.2">
      <c r="DA389" s="60" t="s">
        <v>6575</v>
      </c>
      <c r="DB389" s="60" t="s">
        <v>6168</v>
      </c>
      <c r="DC389" s="60" t="s">
        <v>6169</v>
      </c>
      <c r="DD389" s="60" t="s">
        <v>6168</v>
      </c>
    </row>
    <row r="390" spans="105:108" x14ac:dyDescent="0.2">
      <c r="DA390" s="60" t="s">
        <v>6576</v>
      </c>
      <c r="DB390" s="60" t="s">
        <v>6168</v>
      </c>
      <c r="DC390" s="60" t="s">
        <v>6169</v>
      </c>
      <c r="DD390" s="60" t="s">
        <v>6168</v>
      </c>
    </row>
    <row r="391" spans="105:108" x14ac:dyDescent="0.2">
      <c r="DA391" s="60" t="s">
        <v>6577</v>
      </c>
      <c r="DB391" s="60" t="s">
        <v>6168</v>
      </c>
      <c r="DC391" s="60" t="s">
        <v>6169</v>
      </c>
      <c r="DD391" s="60" t="s">
        <v>6168</v>
      </c>
    </row>
    <row r="392" spans="105:108" x14ac:dyDescent="0.2">
      <c r="DA392" s="60" t="s">
        <v>6578</v>
      </c>
      <c r="DB392" s="60" t="s">
        <v>6168</v>
      </c>
      <c r="DC392" s="60" t="s">
        <v>6169</v>
      </c>
      <c r="DD392" s="60" t="s">
        <v>6168</v>
      </c>
    </row>
    <row r="393" spans="105:108" x14ac:dyDescent="0.2">
      <c r="DA393" s="60" t="s">
        <v>6579</v>
      </c>
      <c r="DB393" s="60" t="s">
        <v>6168</v>
      </c>
      <c r="DC393" s="60" t="s">
        <v>6169</v>
      </c>
      <c r="DD393" s="60" t="s">
        <v>6168</v>
      </c>
    </row>
    <row r="394" spans="105:108" x14ac:dyDescent="0.2">
      <c r="DA394" s="60" t="s">
        <v>6580</v>
      </c>
      <c r="DB394" s="60" t="s">
        <v>6168</v>
      </c>
      <c r="DC394" s="60" t="s">
        <v>6169</v>
      </c>
      <c r="DD394" s="60" t="s">
        <v>6168</v>
      </c>
    </row>
    <row r="395" spans="105:108" x14ac:dyDescent="0.2">
      <c r="DA395" s="60" t="s">
        <v>6581</v>
      </c>
      <c r="DB395" s="60" t="s">
        <v>6168</v>
      </c>
      <c r="DC395" s="60" t="s">
        <v>6169</v>
      </c>
      <c r="DD395" s="60" t="s">
        <v>6168</v>
      </c>
    </row>
    <row r="396" spans="105:108" x14ac:dyDescent="0.2">
      <c r="DA396" s="60" t="s">
        <v>6582</v>
      </c>
      <c r="DB396" s="60" t="s">
        <v>6168</v>
      </c>
      <c r="DC396" s="60" t="s">
        <v>6169</v>
      </c>
      <c r="DD396" s="60" t="s">
        <v>6168</v>
      </c>
    </row>
    <row r="397" spans="105:108" x14ac:dyDescent="0.2">
      <c r="DA397" s="60" t="s">
        <v>6583</v>
      </c>
      <c r="DB397" s="60" t="s">
        <v>6168</v>
      </c>
      <c r="DC397" s="60" t="s">
        <v>6169</v>
      </c>
      <c r="DD397" s="60" t="s">
        <v>6168</v>
      </c>
    </row>
    <row r="398" spans="105:108" x14ac:dyDescent="0.2">
      <c r="DA398" s="60" t="s">
        <v>6584</v>
      </c>
      <c r="DB398" s="60" t="s">
        <v>6168</v>
      </c>
      <c r="DC398" s="60" t="s">
        <v>6169</v>
      </c>
      <c r="DD398" s="60" t="s">
        <v>6168</v>
      </c>
    </row>
    <row r="399" spans="105:108" x14ac:dyDescent="0.2">
      <c r="DA399" s="60" t="s">
        <v>6585</v>
      </c>
      <c r="DB399" s="60" t="s">
        <v>6168</v>
      </c>
      <c r="DC399" s="60" t="s">
        <v>6169</v>
      </c>
      <c r="DD399" s="60" t="s">
        <v>6168</v>
      </c>
    </row>
    <row r="400" spans="105:108" x14ac:dyDescent="0.2">
      <c r="DA400" s="60" t="s">
        <v>6586</v>
      </c>
      <c r="DB400" s="60" t="s">
        <v>6168</v>
      </c>
      <c r="DC400" s="60" t="s">
        <v>6169</v>
      </c>
      <c r="DD400" s="60" t="s">
        <v>6168</v>
      </c>
    </row>
    <row r="401" spans="105:108" x14ac:dyDescent="0.2">
      <c r="DA401" s="60" t="s">
        <v>6587</v>
      </c>
      <c r="DB401" s="60" t="s">
        <v>6168</v>
      </c>
      <c r="DC401" s="60" t="s">
        <v>6169</v>
      </c>
      <c r="DD401" s="60" t="s">
        <v>6168</v>
      </c>
    </row>
    <row r="402" spans="105:108" x14ac:dyDescent="0.2">
      <c r="DA402" s="60" t="s">
        <v>6588</v>
      </c>
      <c r="DB402" s="60" t="s">
        <v>6168</v>
      </c>
      <c r="DC402" s="60" t="s">
        <v>6169</v>
      </c>
      <c r="DD402" s="60" t="s">
        <v>6168</v>
      </c>
    </row>
    <row r="403" spans="105:108" x14ac:dyDescent="0.2">
      <c r="DA403" s="60" t="s">
        <v>6589</v>
      </c>
      <c r="DB403" s="60" t="s">
        <v>6168</v>
      </c>
      <c r="DC403" s="60" t="s">
        <v>6169</v>
      </c>
      <c r="DD403" s="60" t="s">
        <v>6168</v>
      </c>
    </row>
    <row r="404" spans="105:108" x14ac:dyDescent="0.2">
      <c r="DA404" s="60" t="s">
        <v>6590</v>
      </c>
      <c r="DB404" s="60" t="s">
        <v>6168</v>
      </c>
      <c r="DC404" s="60" t="s">
        <v>6169</v>
      </c>
      <c r="DD404" s="60" t="s">
        <v>6168</v>
      </c>
    </row>
    <row r="405" spans="105:108" x14ac:dyDescent="0.2">
      <c r="DA405" s="60" t="s">
        <v>6591</v>
      </c>
      <c r="DB405" s="60" t="s">
        <v>6168</v>
      </c>
      <c r="DC405" s="60" t="s">
        <v>6169</v>
      </c>
      <c r="DD405" s="60" t="s">
        <v>6168</v>
      </c>
    </row>
    <row r="406" spans="105:108" x14ac:dyDescent="0.2">
      <c r="DA406" s="60" t="s">
        <v>6592</v>
      </c>
      <c r="DB406" s="60" t="s">
        <v>6168</v>
      </c>
      <c r="DC406" s="60" t="s">
        <v>6169</v>
      </c>
      <c r="DD406" s="60" t="s">
        <v>6168</v>
      </c>
    </row>
    <row r="407" spans="105:108" x14ac:dyDescent="0.2">
      <c r="DA407" s="60" t="s">
        <v>6593</v>
      </c>
      <c r="DB407" s="60" t="s">
        <v>6168</v>
      </c>
      <c r="DC407" s="60" t="s">
        <v>6169</v>
      </c>
      <c r="DD407" s="60" t="s">
        <v>6168</v>
      </c>
    </row>
    <row r="408" spans="105:108" x14ac:dyDescent="0.2">
      <c r="DA408" s="60" t="s">
        <v>6594</v>
      </c>
      <c r="DB408" s="60" t="s">
        <v>6168</v>
      </c>
      <c r="DC408" s="60" t="s">
        <v>6169</v>
      </c>
      <c r="DD408" s="60" t="s">
        <v>6168</v>
      </c>
    </row>
    <row r="409" spans="105:108" x14ac:dyDescent="0.2">
      <c r="DA409" s="60" t="s">
        <v>6595</v>
      </c>
      <c r="DB409" s="60" t="s">
        <v>6168</v>
      </c>
      <c r="DC409" s="60" t="s">
        <v>6169</v>
      </c>
      <c r="DD409" s="60" t="s">
        <v>6168</v>
      </c>
    </row>
    <row r="410" spans="105:108" x14ac:dyDescent="0.2">
      <c r="DA410" s="60" t="s">
        <v>6596</v>
      </c>
      <c r="DB410" s="60" t="s">
        <v>6168</v>
      </c>
      <c r="DC410" s="60" t="s">
        <v>6169</v>
      </c>
      <c r="DD410" s="60" t="s">
        <v>6168</v>
      </c>
    </row>
    <row r="411" spans="105:108" x14ac:dyDescent="0.2">
      <c r="DA411" s="60" t="s">
        <v>6597</v>
      </c>
      <c r="DB411" s="60" t="s">
        <v>6168</v>
      </c>
      <c r="DC411" s="60" t="s">
        <v>6169</v>
      </c>
      <c r="DD411" s="60" t="s">
        <v>6168</v>
      </c>
    </row>
    <row r="412" spans="105:108" x14ac:dyDescent="0.2">
      <c r="DA412" s="60" t="s">
        <v>6598</v>
      </c>
      <c r="DB412" s="60" t="s">
        <v>6168</v>
      </c>
      <c r="DC412" s="60" t="s">
        <v>6169</v>
      </c>
      <c r="DD412" s="60" t="s">
        <v>6168</v>
      </c>
    </row>
    <row r="413" spans="105:108" x14ac:dyDescent="0.2">
      <c r="DA413" s="60" t="s">
        <v>6599</v>
      </c>
      <c r="DB413" s="60" t="s">
        <v>6168</v>
      </c>
      <c r="DC413" s="60" t="s">
        <v>6169</v>
      </c>
      <c r="DD413" s="60" t="s">
        <v>6168</v>
      </c>
    </row>
    <row r="414" spans="105:108" x14ac:dyDescent="0.2">
      <c r="DA414" s="60" t="s">
        <v>6600</v>
      </c>
      <c r="DB414" s="60" t="s">
        <v>6168</v>
      </c>
      <c r="DC414" s="60" t="s">
        <v>6169</v>
      </c>
      <c r="DD414" s="60" t="s">
        <v>6168</v>
      </c>
    </row>
    <row r="415" spans="105:108" x14ac:dyDescent="0.2">
      <c r="DA415" s="60" t="s">
        <v>6601</v>
      </c>
      <c r="DB415" s="60" t="s">
        <v>6168</v>
      </c>
      <c r="DC415" s="60" t="s">
        <v>6169</v>
      </c>
      <c r="DD415" s="60" t="s">
        <v>6168</v>
      </c>
    </row>
    <row r="416" spans="105:108" x14ac:dyDescent="0.2">
      <c r="DA416" s="60" t="s">
        <v>6602</v>
      </c>
      <c r="DB416" s="60" t="s">
        <v>6168</v>
      </c>
      <c r="DC416" s="60" t="s">
        <v>6169</v>
      </c>
      <c r="DD416" s="60" t="s">
        <v>6168</v>
      </c>
    </row>
    <row r="417" spans="105:108" x14ac:dyDescent="0.2">
      <c r="DA417" s="60" t="s">
        <v>6603</v>
      </c>
      <c r="DB417" s="60" t="s">
        <v>6168</v>
      </c>
      <c r="DC417" s="60" t="s">
        <v>6169</v>
      </c>
      <c r="DD417" s="60" t="s">
        <v>6168</v>
      </c>
    </row>
    <row r="418" spans="105:108" x14ac:dyDescent="0.2">
      <c r="DA418" s="60" t="s">
        <v>6604</v>
      </c>
      <c r="DB418" s="60" t="s">
        <v>6168</v>
      </c>
      <c r="DC418" s="60" t="s">
        <v>6169</v>
      </c>
      <c r="DD418" s="60" t="s">
        <v>6168</v>
      </c>
    </row>
    <row r="419" spans="105:108" x14ac:dyDescent="0.2">
      <c r="DA419" s="60" t="s">
        <v>6605</v>
      </c>
      <c r="DB419" s="60" t="s">
        <v>6168</v>
      </c>
      <c r="DC419" s="60" t="s">
        <v>6169</v>
      </c>
      <c r="DD419" s="60" t="s">
        <v>6168</v>
      </c>
    </row>
    <row r="420" spans="105:108" x14ac:dyDescent="0.2">
      <c r="DA420" s="60" t="s">
        <v>6606</v>
      </c>
      <c r="DB420" s="60" t="s">
        <v>6168</v>
      </c>
      <c r="DC420" s="60" t="s">
        <v>6169</v>
      </c>
      <c r="DD420" s="60" t="s">
        <v>6168</v>
      </c>
    </row>
    <row r="421" spans="105:108" x14ac:dyDescent="0.2">
      <c r="DA421" s="60" t="s">
        <v>6607</v>
      </c>
      <c r="DB421" s="60" t="s">
        <v>6168</v>
      </c>
      <c r="DC421" s="60" t="s">
        <v>6169</v>
      </c>
      <c r="DD421" s="60" t="s">
        <v>6168</v>
      </c>
    </row>
    <row r="422" spans="105:108" x14ac:dyDescent="0.2">
      <c r="DA422" s="60" t="s">
        <v>6608</v>
      </c>
      <c r="DB422" s="60" t="s">
        <v>6168</v>
      </c>
      <c r="DC422" s="60" t="s">
        <v>6169</v>
      </c>
      <c r="DD422" s="60" t="s">
        <v>6168</v>
      </c>
    </row>
    <row r="423" spans="105:108" x14ac:dyDescent="0.2">
      <c r="DA423" s="60" t="s">
        <v>6609</v>
      </c>
      <c r="DB423" s="60" t="s">
        <v>6168</v>
      </c>
      <c r="DC423" s="60" t="s">
        <v>6169</v>
      </c>
      <c r="DD423" s="60" t="s">
        <v>6168</v>
      </c>
    </row>
    <row r="424" spans="105:108" x14ac:dyDescent="0.2">
      <c r="DA424" s="60" t="s">
        <v>6610</v>
      </c>
      <c r="DB424" s="60" t="s">
        <v>6168</v>
      </c>
      <c r="DC424" s="60" t="s">
        <v>6169</v>
      </c>
      <c r="DD424" s="60" t="s">
        <v>6168</v>
      </c>
    </row>
    <row r="425" spans="105:108" x14ac:dyDescent="0.2">
      <c r="DA425" s="60" t="s">
        <v>6611</v>
      </c>
      <c r="DB425" s="60" t="s">
        <v>6168</v>
      </c>
      <c r="DC425" s="60" t="s">
        <v>6169</v>
      </c>
      <c r="DD425" s="60" t="s">
        <v>6168</v>
      </c>
    </row>
    <row r="426" spans="105:108" x14ac:dyDescent="0.2">
      <c r="DA426" s="60" t="s">
        <v>6612</v>
      </c>
      <c r="DB426" s="60" t="s">
        <v>6168</v>
      </c>
      <c r="DC426" s="60" t="s">
        <v>6169</v>
      </c>
      <c r="DD426" s="60" t="s">
        <v>6168</v>
      </c>
    </row>
    <row r="427" spans="105:108" x14ac:dyDescent="0.2">
      <c r="DA427" s="60" t="s">
        <v>6613</v>
      </c>
      <c r="DB427" s="60" t="s">
        <v>6168</v>
      </c>
      <c r="DC427" s="60" t="s">
        <v>6169</v>
      </c>
      <c r="DD427" s="60" t="s">
        <v>6168</v>
      </c>
    </row>
    <row r="428" spans="105:108" x14ac:dyDescent="0.2">
      <c r="DA428" s="60" t="s">
        <v>6614</v>
      </c>
      <c r="DB428" s="60" t="s">
        <v>6168</v>
      </c>
      <c r="DC428" s="60" t="s">
        <v>6169</v>
      </c>
      <c r="DD428" s="60" t="s">
        <v>6168</v>
      </c>
    </row>
    <row r="429" spans="105:108" x14ac:dyDescent="0.2">
      <c r="DA429" s="60" t="s">
        <v>6615</v>
      </c>
      <c r="DB429" s="60" t="s">
        <v>6168</v>
      </c>
      <c r="DC429" s="60" t="s">
        <v>6169</v>
      </c>
      <c r="DD429" s="60" t="s">
        <v>6168</v>
      </c>
    </row>
    <row r="430" spans="105:108" x14ac:dyDescent="0.2">
      <c r="DA430" s="60" t="s">
        <v>6616</v>
      </c>
      <c r="DB430" s="60" t="s">
        <v>6168</v>
      </c>
      <c r="DC430" s="60" t="s">
        <v>6169</v>
      </c>
      <c r="DD430" s="60" t="s">
        <v>6168</v>
      </c>
    </row>
    <row r="431" spans="105:108" x14ac:dyDescent="0.2">
      <c r="DA431" s="60" t="s">
        <v>6617</v>
      </c>
      <c r="DB431" s="60" t="s">
        <v>6168</v>
      </c>
      <c r="DC431" s="60" t="s">
        <v>6169</v>
      </c>
      <c r="DD431" s="60" t="s">
        <v>6168</v>
      </c>
    </row>
    <row r="432" spans="105:108" x14ac:dyDescent="0.2">
      <c r="DA432" s="60" t="s">
        <v>6618</v>
      </c>
      <c r="DB432" s="60" t="s">
        <v>6168</v>
      </c>
      <c r="DC432" s="60" t="s">
        <v>6169</v>
      </c>
      <c r="DD432" s="60" t="s">
        <v>6168</v>
      </c>
    </row>
    <row r="433" spans="105:108" x14ac:dyDescent="0.2">
      <c r="DA433" s="60" t="s">
        <v>6619</v>
      </c>
      <c r="DB433" s="60" t="s">
        <v>6168</v>
      </c>
      <c r="DC433" s="60" t="s">
        <v>6169</v>
      </c>
      <c r="DD433" s="60" t="s">
        <v>6168</v>
      </c>
    </row>
    <row r="434" spans="105:108" x14ac:dyDescent="0.2">
      <c r="DA434" s="60" t="s">
        <v>6620</v>
      </c>
      <c r="DB434" s="60" t="s">
        <v>6168</v>
      </c>
      <c r="DC434" s="60" t="s">
        <v>6169</v>
      </c>
      <c r="DD434" s="60" t="s">
        <v>6168</v>
      </c>
    </row>
    <row r="435" spans="105:108" x14ac:dyDescent="0.2">
      <c r="DA435" s="60" t="s">
        <v>6621</v>
      </c>
      <c r="DB435" s="60" t="s">
        <v>6168</v>
      </c>
      <c r="DC435" s="60" t="s">
        <v>6169</v>
      </c>
      <c r="DD435" s="60" t="s">
        <v>6168</v>
      </c>
    </row>
    <row r="436" spans="105:108" x14ac:dyDescent="0.2">
      <c r="DA436" s="60" t="s">
        <v>6622</v>
      </c>
      <c r="DB436" s="60" t="s">
        <v>6168</v>
      </c>
      <c r="DC436" s="60" t="s">
        <v>6169</v>
      </c>
      <c r="DD436" s="60" t="s">
        <v>6168</v>
      </c>
    </row>
    <row r="437" spans="105:108" x14ac:dyDescent="0.2">
      <c r="DA437" s="60" t="s">
        <v>6623</v>
      </c>
      <c r="DB437" s="60" t="s">
        <v>6168</v>
      </c>
      <c r="DC437" s="60" t="s">
        <v>6169</v>
      </c>
      <c r="DD437" s="60" t="s">
        <v>6168</v>
      </c>
    </row>
    <row r="438" spans="105:108" x14ac:dyDescent="0.2">
      <c r="DA438" s="60" t="s">
        <v>6624</v>
      </c>
      <c r="DB438" s="60" t="s">
        <v>6168</v>
      </c>
      <c r="DC438" s="60" t="s">
        <v>6169</v>
      </c>
      <c r="DD438" s="60" t="s">
        <v>6168</v>
      </c>
    </row>
    <row r="439" spans="105:108" x14ac:dyDescent="0.2">
      <c r="DA439" s="60" t="s">
        <v>6625</v>
      </c>
      <c r="DB439" s="60" t="s">
        <v>6168</v>
      </c>
      <c r="DC439" s="60" t="s">
        <v>6169</v>
      </c>
      <c r="DD439" s="60" t="s">
        <v>6168</v>
      </c>
    </row>
    <row r="440" spans="105:108" x14ac:dyDescent="0.2">
      <c r="DA440" s="60" t="s">
        <v>6626</v>
      </c>
      <c r="DB440" s="60" t="s">
        <v>6168</v>
      </c>
      <c r="DC440" s="60" t="s">
        <v>6169</v>
      </c>
      <c r="DD440" s="60" t="s">
        <v>6168</v>
      </c>
    </row>
    <row r="441" spans="105:108" x14ac:dyDescent="0.2">
      <c r="DA441" s="60" t="s">
        <v>6627</v>
      </c>
      <c r="DB441" s="60" t="s">
        <v>6168</v>
      </c>
      <c r="DC441" s="60" t="s">
        <v>6169</v>
      </c>
      <c r="DD441" s="60" t="s">
        <v>6168</v>
      </c>
    </row>
    <row r="442" spans="105:108" x14ac:dyDescent="0.2">
      <c r="DA442" s="60" t="s">
        <v>6628</v>
      </c>
      <c r="DB442" s="60" t="s">
        <v>6168</v>
      </c>
      <c r="DC442" s="60" t="s">
        <v>6169</v>
      </c>
      <c r="DD442" s="60" t="s">
        <v>6168</v>
      </c>
    </row>
    <row r="443" spans="105:108" x14ac:dyDescent="0.2">
      <c r="DA443" s="60" t="s">
        <v>6629</v>
      </c>
      <c r="DB443" s="60" t="s">
        <v>6168</v>
      </c>
      <c r="DC443" s="60" t="s">
        <v>6169</v>
      </c>
      <c r="DD443" s="60" t="s">
        <v>6168</v>
      </c>
    </row>
    <row r="444" spans="105:108" x14ac:dyDescent="0.2">
      <c r="DA444" s="60" t="s">
        <v>6630</v>
      </c>
      <c r="DB444" s="60" t="s">
        <v>6168</v>
      </c>
      <c r="DC444" s="60" t="s">
        <v>6169</v>
      </c>
      <c r="DD444" s="60" t="s">
        <v>6168</v>
      </c>
    </row>
    <row r="445" spans="105:108" x14ac:dyDescent="0.2">
      <c r="DA445" s="60" t="s">
        <v>6631</v>
      </c>
      <c r="DB445" s="60" t="s">
        <v>6168</v>
      </c>
      <c r="DC445" s="60" t="s">
        <v>6169</v>
      </c>
      <c r="DD445" s="60" t="s">
        <v>6168</v>
      </c>
    </row>
    <row r="446" spans="105:108" x14ac:dyDescent="0.2">
      <c r="DA446" s="60" t="s">
        <v>6632</v>
      </c>
      <c r="DB446" s="60" t="s">
        <v>6168</v>
      </c>
      <c r="DC446" s="60" t="s">
        <v>6169</v>
      </c>
      <c r="DD446" s="60" t="s">
        <v>6168</v>
      </c>
    </row>
    <row r="447" spans="105:108" x14ac:dyDescent="0.2">
      <c r="DA447" s="60" t="s">
        <v>6633</v>
      </c>
      <c r="DB447" s="60" t="s">
        <v>6168</v>
      </c>
      <c r="DC447" s="60" t="s">
        <v>6169</v>
      </c>
      <c r="DD447" s="60" t="s">
        <v>6168</v>
      </c>
    </row>
    <row r="448" spans="105:108" x14ac:dyDescent="0.2">
      <c r="DA448" s="60" t="s">
        <v>6634</v>
      </c>
      <c r="DB448" s="60" t="s">
        <v>6168</v>
      </c>
      <c r="DC448" s="60" t="s">
        <v>6169</v>
      </c>
      <c r="DD448" s="60" t="s">
        <v>6168</v>
      </c>
    </row>
    <row r="449" spans="105:108" x14ac:dyDescent="0.2">
      <c r="DA449" s="60" t="s">
        <v>6635</v>
      </c>
      <c r="DB449" s="60" t="s">
        <v>6168</v>
      </c>
      <c r="DC449" s="60" t="s">
        <v>6169</v>
      </c>
      <c r="DD449" s="60" t="s">
        <v>6168</v>
      </c>
    </row>
    <row r="450" spans="105:108" x14ac:dyDescent="0.2">
      <c r="DA450" s="60" t="s">
        <v>6636</v>
      </c>
      <c r="DB450" s="60" t="s">
        <v>6168</v>
      </c>
      <c r="DC450" s="60" t="s">
        <v>6169</v>
      </c>
      <c r="DD450" s="60" t="s">
        <v>6168</v>
      </c>
    </row>
    <row r="451" spans="105:108" x14ac:dyDescent="0.2">
      <c r="DA451" s="60" t="s">
        <v>6637</v>
      </c>
      <c r="DB451" s="60" t="s">
        <v>6168</v>
      </c>
      <c r="DC451" s="60" t="s">
        <v>6169</v>
      </c>
      <c r="DD451" s="60" t="s">
        <v>6168</v>
      </c>
    </row>
    <row r="452" spans="105:108" x14ac:dyDescent="0.2">
      <c r="DA452" s="60" t="s">
        <v>6638</v>
      </c>
      <c r="DB452" s="60" t="s">
        <v>6168</v>
      </c>
      <c r="DC452" s="60" t="s">
        <v>6169</v>
      </c>
      <c r="DD452" s="60" t="s">
        <v>6168</v>
      </c>
    </row>
    <row r="453" spans="105:108" x14ac:dyDescent="0.2">
      <c r="DA453" s="60" t="s">
        <v>6639</v>
      </c>
      <c r="DB453" s="60" t="s">
        <v>6168</v>
      </c>
      <c r="DC453" s="60" t="s">
        <v>6169</v>
      </c>
      <c r="DD453" s="60" t="s">
        <v>6168</v>
      </c>
    </row>
    <row r="454" spans="105:108" x14ac:dyDescent="0.2">
      <c r="DA454" s="60" t="s">
        <v>6640</v>
      </c>
      <c r="DB454" s="60" t="s">
        <v>6168</v>
      </c>
      <c r="DC454" s="60" t="s">
        <v>6169</v>
      </c>
      <c r="DD454" s="60" t="s">
        <v>6168</v>
      </c>
    </row>
    <row r="455" spans="105:108" x14ac:dyDescent="0.2">
      <c r="DA455" s="60" t="s">
        <v>6641</v>
      </c>
      <c r="DB455" s="60" t="s">
        <v>6168</v>
      </c>
      <c r="DC455" s="60" t="s">
        <v>6169</v>
      </c>
      <c r="DD455" s="60" t="s">
        <v>6168</v>
      </c>
    </row>
    <row r="456" spans="105:108" x14ac:dyDescent="0.2">
      <c r="DA456" s="60" t="s">
        <v>6642</v>
      </c>
      <c r="DB456" s="60" t="s">
        <v>6168</v>
      </c>
      <c r="DC456" s="60" t="s">
        <v>6169</v>
      </c>
      <c r="DD456" s="60" t="s">
        <v>6168</v>
      </c>
    </row>
    <row r="457" spans="105:108" x14ac:dyDescent="0.2">
      <c r="DA457" s="60" t="s">
        <v>6643</v>
      </c>
      <c r="DB457" s="60" t="s">
        <v>6168</v>
      </c>
      <c r="DC457" s="60" t="s">
        <v>6169</v>
      </c>
      <c r="DD457" s="60" t="s">
        <v>6168</v>
      </c>
    </row>
    <row r="458" spans="105:108" x14ac:dyDescent="0.2">
      <c r="DA458" s="60" t="s">
        <v>6644</v>
      </c>
      <c r="DB458" s="60" t="s">
        <v>6168</v>
      </c>
      <c r="DC458" s="60" t="s">
        <v>6169</v>
      </c>
      <c r="DD458" s="60" t="s">
        <v>6168</v>
      </c>
    </row>
    <row r="459" spans="105:108" x14ac:dyDescent="0.2">
      <c r="DA459" s="60" t="s">
        <v>6645</v>
      </c>
      <c r="DB459" s="60" t="s">
        <v>6168</v>
      </c>
      <c r="DC459" s="60" t="s">
        <v>6169</v>
      </c>
      <c r="DD459" s="60" t="s">
        <v>6168</v>
      </c>
    </row>
    <row r="460" spans="105:108" x14ac:dyDescent="0.2">
      <c r="DA460" s="60" t="s">
        <v>6646</v>
      </c>
      <c r="DB460" s="60" t="s">
        <v>6168</v>
      </c>
      <c r="DC460" s="60" t="s">
        <v>6169</v>
      </c>
      <c r="DD460" s="60" t="s">
        <v>6168</v>
      </c>
    </row>
    <row r="461" spans="105:108" x14ac:dyDescent="0.2">
      <c r="DA461" s="60" t="s">
        <v>6647</v>
      </c>
      <c r="DB461" s="60" t="s">
        <v>6168</v>
      </c>
      <c r="DC461" s="60" t="s">
        <v>6169</v>
      </c>
      <c r="DD461" s="60" t="s">
        <v>6168</v>
      </c>
    </row>
    <row r="462" spans="105:108" x14ac:dyDescent="0.2">
      <c r="DA462" s="60" t="s">
        <v>6648</v>
      </c>
      <c r="DB462" s="60" t="s">
        <v>6168</v>
      </c>
      <c r="DC462" s="60" t="s">
        <v>6169</v>
      </c>
      <c r="DD462" s="60" t="s">
        <v>6168</v>
      </c>
    </row>
    <row r="463" spans="105:108" x14ac:dyDescent="0.2">
      <c r="DA463" s="60" t="s">
        <v>6649</v>
      </c>
      <c r="DB463" s="60" t="s">
        <v>6168</v>
      </c>
      <c r="DC463" s="60" t="s">
        <v>6169</v>
      </c>
      <c r="DD463" s="60" t="s">
        <v>6168</v>
      </c>
    </row>
    <row r="464" spans="105:108" x14ac:dyDescent="0.2">
      <c r="DA464" s="60" t="s">
        <v>6650</v>
      </c>
      <c r="DB464" s="60" t="s">
        <v>6168</v>
      </c>
      <c r="DC464" s="60" t="s">
        <v>6169</v>
      </c>
      <c r="DD464" s="60" t="s">
        <v>6168</v>
      </c>
    </row>
    <row r="465" spans="105:108" x14ac:dyDescent="0.2">
      <c r="DA465" s="60" t="s">
        <v>6651</v>
      </c>
      <c r="DB465" s="60" t="s">
        <v>6168</v>
      </c>
      <c r="DC465" s="60" t="s">
        <v>6169</v>
      </c>
      <c r="DD465" s="60" t="s">
        <v>6168</v>
      </c>
    </row>
    <row r="466" spans="105:108" x14ac:dyDescent="0.2">
      <c r="DA466" s="60" t="s">
        <v>6652</v>
      </c>
      <c r="DB466" s="60" t="s">
        <v>6168</v>
      </c>
      <c r="DC466" s="60" t="s">
        <v>6169</v>
      </c>
      <c r="DD466" s="60" t="s">
        <v>6168</v>
      </c>
    </row>
    <row r="467" spans="105:108" x14ac:dyDescent="0.2">
      <c r="DA467" s="60" t="s">
        <v>6653</v>
      </c>
      <c r="DB467" s="60" t="s">
        <v>6168</v>
      </c>
      <c r="DC467" s="60" t="s">
        <v>6169</v>
      </c>
      <c r="DD467" s="60" t="s">
        <v>6168</v>
      </c>
    </row>
    <row r="468" spans="105:108" x14ac:dyDescent="0.2">
      <c r="DA468" s="60" t="s">
        <v>6654</v>
      </c>
      <c r="DB468" s="60" t="s">
        <v>6168</v>
      </c>
      <c r="DC468" s="60" t="s">
        <v>6169</v>
      </c>
      <c r="DD468" s="60" t="s">
        <v>6168</v>
      </c>
    </row>
    <row r="469" spans="105:108" x14ac:dyDescent="0.2">
      <c r="DA469" s="60" t="s">
        <v>6655</v>
      </c>
      <c r="DB469" s="60" t="s">
        <v>6168</v>
      </c>
      <c r="DC469" s="60" t="s">
        <v>6169</v>
      </c>
      <c r="DD469" s="60" t="s">
        <v>6168</v>
      </c>
    </row>
    <row r="470" spans="105:108" x14ac:dyDescent="0.2">
      <c r="DA470" s="60" t="s">
        <v>6656</v>
      </c>
      <c r="DB470" s="60" t="s">
        <v>6168</v>
      </c>
      <c r="DC470" s="60" t="s">
        <v>6169</v>
      </c>
      <c r="DD470" s="60" t="s">
        <v>6168</v>
      </c>
    </row>
    <row r="471" spans="105:108" x14ac:dyDescent="0.2">
      <c r="DA471" s="60" t="s">
        <v>6657</v>
      </c>
      <c r="DB471" s="60" t="s">
        <v>6168</v>
      </c>
      <c r="DC471" s="60" t="s">
        <v>6169</v>
      </c>
      <c r="DD471" s="60" t="s">
        <v>6168</v>
      </c>
    </row>
    <row r="472" spans="105:108" x14ac:dyDescent="0.2">
      <c r="DA472" s="60" t="s">
        <v>6658</v>
      </c>
      <c r="DB472" s="60" t="s">
        <v>6168</v>
      </c>
      <c r="DC472" s="60" t="s">
        <v>6169</v>
      </c>
      <c r="DD472" s="60" t="s">
        <v>6168</v>
      </c>
    </row>
    <row r="473" spans="105:108" x14ac:dyDescent="0.2">
      <c r="DA473" s="60" t="s">
        <v>6659</v>
      </c>
      <c r="DB473" s="60" t="s">
        <v>6168</v>
      </c>
      <c r="DC473" s="60" t="s">
        <v>6169</v>
      </c>
      <c r="DD473" s="60" t="s">
        <v>6168</v>
      </c>
    </row>
    <row r="474" spans="105:108" x14ac:dyDescent="0.2">
      <c r="DA474" s="60" t="s">
        <v>6660</v>
      </c>
      <c r="DB474" s="60" t="s">
        <v>6168</v>
      </c>
      <c r="DC474" s="60" t="s">
        <v>6169</v>
      </c>
      <c r="DD474" s="60" t="s">
        <v>6168</v>
      </c>
    </row>
    <row r="475" spans="105:108" x14ac:dyDescent="0.2">
      <c r="DA475" s="60" t="s">
        <v>6661</v>
      </c>
      <c r="DB475" s="60" t="s">
        <v>6168</v>
      </c>
      <c r="DC475" s="60" t="s">
        <v>6169</v>
      </c>
      <c r="DD475" s="60" t="s">
        <v>6168</v>
      </c>
    </row>
    <row r="476" spans="105:108" x14ac:dyDescent="0.2">
      <c r="DA476" s="60" t="s">
        <v>6662</v>
      </c>
      <c r="DB476" s="60" t="s">
        <v>6168</v>
      </c>
      <c r="DC476" s="60" t="s">
        <v>6169</v>
      </c>
      <c r="DD476" s="60" t="s">
        <v>6168</v>
      </c>
    </row>
    <row r="477" spans="105:108" x14ac:dyDescent="0.2">
      <c r="DA477" s="60" t="s">
        <v>6663</v>
      </c>
      <c r="DB477" s="60" t="s">
        <v>6168</v>
      </c>
      <c r="DC477" s="60" t="s">
        <v>6169</v>
      </c>
      <c r="DD477" s="60" t="s">
        <v>6168</v>
      </c>
    </row>
    <row r="478" spans="105:108" x14ac:dyDescent="0.2">
      <c r="DA478" s="60" t="s">
        <v>6664</v>
      </c>
      <c r="DB478" s="60" t="s">
        <v>6168</v>
      </c>
      <c r="DC478" s="60" t="s">
        <v>6169</v>
      </c>
      <c r="DD478" s="60" t="s">
        <v>6168</v>
      </c>
    </row>
    <row r="479" spans="105:108" x14ac:dyDescent="0.2">
      <c r="DA479" s="60" t="s">
        <v>6665</v>
      </c>
      <c r="DB479" s="60" t="s">
        <v>6168</v>
      </c>
      <c r="DC479" s="60" t="s">
        <v>6169</v>
      </c>
      <c r="DD479" s="60" t="s">
        <v>6168</v>
      </c>
    </row>
    <row r="480" spans="105:108" x14ac:dyDescent="0.2">
      <c r="DA480" s="60" t="s">
        <v>6666</v>
      </c>
      <c r="DB480" s="60" t="s">
        <v>6168</v>
      </c>
      <c r="DC480" s="60" t="s">
        <v>6169</v>
      </c>
      <c r="DD480" s="60" t="s">
        <v>6168</v>
      </c>
    </row>
    <row r="481" spans="105:108" x14ac:dyDescent="0.2">
      <c r="DA481" s="60" t="s">
        <v>6667</v>
      </c>
      <c r="DB481" s="60" t="s">
        <v>6168</v>
      </c>
      <c r="DC481" s="60" t="s">
        <v>6169</v>
      </c>
      <c r="DD481" s="60" t="s">
        <v>6168</v>
      </c>
    </row>
    <row r="482" spans="105:108" x14ac:dyDescent="0.2">
      <c r="DA482" s="60" t="s">
        <v>6668</v>
      </c>
      <c r="DB482" s="60" t="s">
        <v>6168</v>
      </c>
      <c r="DC482" s="60" t="s">
        <v>6169</v>
      </c>
      <c r="DD482" s="60" t="s">
        <v>6168</v>
      </c>
    </row>
    <row r="483" spans="105:108" x14ac:dyDescent="0.2">
      <c r="DA483" s="60" t="s">
        <v>6669</v>
      </c>
      <c r="DB483" s="60" t="s">
        <v>6168</v>
      </c>
      <c r="DC483" s="60" t="s">
        <v>6169</v>
      </c>
      <c r="DD483" s="60" t="s">
        <v>6168</v>
      </c>
    </row>
    <row r="484" spans="105:108" x14ac:dyDescent="0.2">
      <c r="DA484" s="60" t="s">
        <v>6670</v>
      </c>
      <c r="DB484" s="60" t="s">
        <v>6168</v>
      </c>
      <c r="DC484" s="60" t="s">
        <v>6169</v>
      </c>
      <c r="DD484" s="60" t="s">
        <v>6168</v>
      </c>
    </row>
    <row r="485" spans="105:108" x14ac:dyDescent="0.2">
      <c r="DA485" s="60" t="s">
        <v>6671</v>
      </c>
      <c r="DB485" s="60" t="s">
        <v>6168</v>
      </c>
      <c r="DC485" s="60" t="s">
        <v>6169</v>
      </c>
      <c r="DD485" s="60" t="s">
        <v>6168</v>
      </c>
    </row>
    <row r="486" spans="105:108" x14ac:dyDescent="0.2">
      <c r="DA486" s="60" t="s">
        <v>6672</v>
      </c>
      <c r="DB486" s="60" t="s">
        <v>6168</v>
      </c>
      <c r="DC486" s="60" t="s">
        <v>6169</v>
      </c>
      <c r="DD486" s="60" t="s">
        <v>6168</v>
      </c>
    </row>
    <row r="487" spans="105:108" x14ac:dyDescent="0.2">
      <c r="DA487" s="60" t="s">
        <v>6673</v>
      </c>
      <c r="DB487" s="60" t="s">
        <v>6168</v>
      </c>
      <c r="DC487" s="60" t="s">
        <v>6169</v>
      </c>
      <c r="DD487" s="60" t="s">
        <v>6168</v>
      </c>
    </row>
    <row r="488" spans="105:108" x14ac:dyDescent="0.2">
      <c r="DA488" s="60" t="s">
        <v>6674</v>
      </c>
      <c r="DB488" s="60" t="s">
        <v>6168</v>
      </c>
      <c r="DC488" s="60" t="s">
        <v>6169</v>
      </c>
      <c r="DD488" s="60" t="s">
        <v>6168</v>
      </c>
    </row>
    <row r="489" spans="105:108" x14ac:dyDescent="0.2">
      <c r="DA489" s="60" t="s">
        <v>6675</v>
      </c>
      <c r="DB489" s="60" t="s">
        <v>6168</v>
      </c>
      <c r="DC489" s="60" t="s">
        <v>6169</v>
      </c>
      <c r="DD489" s="60" t="s">
        <v>6168</v>
      </c>
    </row>
    <row r="490" spans="105:108" x14ac:dyDescent="0.2">
      <c r="DA490" s="60" t="s">
        <v>6676</v>
      </c>
      <c r="DB490" s="60" t="s">
        <v>6168</v>
      </c>
      <c r="DC490" s="60" t="s">
        <v>6169</v>
      </c>
      <c r="DD490" s="60" t="s">
        <v>6168</v>
      </c>
    </row>
    <row r="491" spans="105:108" x14ac:dyDescent="0.2">
      <c r="DA491" s="60" t="s">
        <v>6677</v>
      </c>
      <c r="DB491" s="60" t="s">
        <v>6168</v>
      </c>
      <c r="DC491" s="60" t="s">
        <v>6169</v>
      </c>
      <c r="DD491" s="60" t="s">
        <v>6168</v>
      </c>
    </row>
    <row r="492" spans="105:108" x14ac:dyDescent="0.2">
      <c r="DA492" s="60" t="s">
        <v>6678</v>
      </c>
      <c r="DB492" s="60" t="s">
        <v>6168</v>
      </c>
      <c r="DC492" s="60" t="s">
        <v>6169</v>
      </c>
      <c r="DD492" s="60" t="s">
        <v>6168</v>
      </c>
    </row>
    <row r="493" spans="105:108" x14ac:dyDescent="0.2">
      <c r="DA493" s="60" t="s">
        <v>6679</v>
      </c>
      <c r="DB493" s="60" t="s">
        <v>6168</v>
      </c>
      <c r="DC493" s="60" t="s">
        <v>6169</v>
      </c>
      <c r="DD493" s="60" t="s">
        <v>6168</v>
      </c>
    </row>
    <row r="494" spans="105:108" x14ac:dyDescent="0.2">
      <c r="DA494" s="60" t="s">
        <v>6680</v>
      </c>
      <c r="DB494" s="60" t="s">
        <v>6168</v>
      </c>
      <c r="DC494" s="60" t="s">
        <v>6169</v>
      </c>
      <c r="DD494" s="60" t="s">
        <v>6168</v>
      </c>
    </row>
    <row r="495" spans="105:108" x14ac:dyDescent="0.2">
      <c r="DA495" s="60" t="s">
        <v>6681</v>
      </c>
      <c r="DB495" s="60" t="s">
        <v>6168</v>
      </c>
      <c r="DC495" s="60" t="s">
        <v>6169</v>
      </c>
      <c r="DD495" s="60" t="s">
        <v>6168</v>
      </c>
    </row>
    <row r="496" spans="105:108" x14ac:dyDescent="0.2">
      <c r="DA496" s="60" t="s">
        <v>6682</v>
      </c>
      <c r="DB496" s="60" t="s">
        <v>6168</v>
      </c>
      <c r="DC496" s="60" t="s">
        <v>6169</v>
      </c>
      <c r="DD496" s="60" t="s">
        <v>6168</v>
      </c>
    </row>
    <row r="497" spans="105:108" x14ac:dyDescent="0.2">
      <c r="DA497" s="60" t="s">
        <v>6683</v>
      </c>
      <c r="DB497" s="60" t="s">
        <v>6168</v>
      </c>
      <c r="DC497" s="60" t="s">
        <v>6169</v>
      </c>
      <c r="DD497" s="60" t="s">
        <v>6168</v>
      </c>
    </row>
    <row r="498" spans="105:108" x14ac:dyDescent="0.2">
      <c r="DA498" s="60" t="s">
        <v>6684</v>
      </c>
      <c r="DB498" s="60" t="s">
        <v>6168</v>
      </c>
      <c r="DC498" s="60" t="s">
        <v>6169</v>
      </c>
      <c r="DD498" s="60" t="s">
        <v>6168</v>
      </c>
    </row>
    <row r="499" spans="105:108" x14ac:dyDescent="0.2">
      <c r="DA499" s="60" t="s">
        <v>6685</v>
      </c>
      <c r="DB499" s="60" t="s">
        <v>6168</v>
      </c>
      <c r="DC499" s="60" t="s">
        <v>6169</v>
      </c>
      <c r="DD499" s="60" t="s">
        <v>6168</v>
      </c>
    </row>
    <row r="500" spans="105:108" x14ac:dyDescent="0.2">
      <c r="DA500" s="60" t="s">
        <v>6686</v>
      </c>
      <c r="DB500" s="60" t="s">
        <v>6168</v>
      </c>
      <c r="DC500" s="60" t="s">
        <v>6169</v>
      </c>
      <c r="DD500" s="60" t="s">
        <v>6168</v>
      </c>
    </row>
    <row r="501" spans="105:108" x14ac:dyDescent="0.2">
      <c r="DA501" s="60" t="s">
        <v>6687</v>
      </c>
      <c r="DB501" s="60" t="s">
        <v>6168</v>
      </c>
      <c r="DC501" s="60" t="s">
        <v>6169</v>
      </c>
      <c r="DD501" s="60" t="s">
        <v>6168</v>
      </c>
    </row>
    <row r="502" spans="105:108" x14ac:dyDescent="0.2">
      <c r="DA502" s="60" t="s">
        <v>6688</v>
      </c>
      <c r="DB502" s="60" t="s">
        <v>6168</v>
      </c>
      <c r="DC502" s="60" t="s">
        <v>6169</v>
      </c>
      <c r="DD502" s="60" t="s">
        <v>6168</v>
      </c>
    </row>
    <row r="503" spans="105:108" x14ac:dyDescent="0.2">
      <c r="DA503" s="60" t="s">
        <v>6689</v>
      </c>
      <c r="DB503" s="60" t="s">
        <v>6168</v>
      </c>
      <c r="DC503" s="60" t="s">
        <v>6169</v>
      </c>
      <c r="DD503" s="60" t="s">
        <v>6168</v>
      </c>
    </row>
    <row r="504" spans="105:108" x14ac:dyDescent="0.2">
      <c r="DA504" s="60" t="s">
        <v>6690</v>
      </c>
      <c r="DB504" s="60" t="s">
        <v>6168</v>
      </c>
      <c r="DC504" s="60" t="s">
        <v>6169</v>
      </c>
      <c r="DD504" s="60" t="s">
        <v>6168</v>
      </c>
    </row>
    <row r="505" spans="105:108" x14ac:dyDescent="0.2">
      <c r="DA505" s="60" t="s">
        <v>6691</v>
      </c>
      <c r="DB505" s="60" t="s">
        <v>6168</v>
      </c>
      <c r="DC505" s="60" t="s">
        <v>6169</v>
      </c>
      <c r="DD505" s="60" t="s">
        <v>6168</v>
      </c>
    </row>
    <row r="506" spans="105:108" x14ac:dyDescent="0.2">
      <c r="DA506" s="60" t="s">
        <v>6692</v>
      </c>
      <c r="DB506" s="60" t="s">
        <v>6168</v>
      </c>
      <c r="DC506" s="60" t="s">
        <v>6169</v>
      </c>
      <c r="DD506" s="60" t="s">
        <v>6168</v>
      </c>
    </row>
    <row r="507" spans="105:108" x14ac:dyDescent="0.2">
      <c r="DA507" s="60" t="s">
        <v>6693</v>
      </c>
      <c r="DB507" s="60" t="s">
        <v>6168</v>
      </c>
      <c r="DC507" s="60" t="s">
        <v>6169</v>
      </c>
      <c r="DD507" s="60" t="s">
        <v>6168</v>
      </c>
    </row>
    <row r="508" spans="105:108" x14ac:dyDescent="0.2">
      <c r="DA508" s="60" t="s">
        <v>6694</v>
      </c>
      <c r="DB508" s="60" t="s">
        <v>6168</v>
      </c>
      <c r="DC508" s="60" t="s">
        <v>6169</v>
      </c>
      <c r="DD508" s="60" t="s">
        <v>6168</v>
      </c>
    </row>
    <row r="509" spans="105:108" x14ac:dyDescent="0.2">
      <c r="DA509" s="60" t="s">
        <v>6695</v>
      </c>
      <c r="DB509" s="60" t="s">
        <v>6168</v>
      </c>
      <c r="DC509" s="60" t="s">
        <v>6169</v>
      </c>
      <c r="DD509" s="60" t="s">
        <v>6168</v>
      </c>
    </row>
    <row r="510" spans="105:108" x14ac:dyDescent="0.2">
      <c r="DA510" s="60" t="s">
        <v>6696</v>
      </c>
      <c r="DB510" s="60" t="s">
        <v>6168</v>
      </c>
      <c r="DC510" s="60" t="s">
        <v>6169</v>
      </c>
      <c r="DD510" s="60" t="s">
        <v>6168</v>
      </c>
    </row>
    <row r="511" spans="105:108" x14ac:dyDescent="0.2">
      <c r="DA511" s="60" t="s">
        <v>6697</v>
      </c>
      <c r="DB511" s="60" t="s">
        <v>6168</v>
      </c>
      <c r="DC511" s="60" t="s">
        <v>6169</v>
      </c>
      <c r="DD511" s="60" t="s">
        <v>6168</v>
      </c>
    </row>
    <row r="512" spans="105:108" x14ac:dyDescent="0.2">
      <c r="DA512" s="60" t="s">
        <v>6698</v>
      </c>
      <c r="DB512" s="60" t="s">
        <v>6168</v>
      </c>
      <c r="DC512" s="60" t="s">
        <v>6169</v>
      </c>
      <c r="DD512" s="60" t="s">
        <v>6168</v>
      </c>
    </row>
    <row r="513" spans="105:108" x14ac:dyDescent="0.2">
      <c r="DA513" s="60" t="s">
        <v>6699</v>
      </c>
      <c r="DB513" s="60" t="s">
        <v>6168</v>
      </c>
      <c r="DC513" s="60" t="s">
        <v>6169</v>
      </c>
      <c r="DD513" s="60" t="s">
        <v>6168</v>
      </c>
    </row>
    <row r="514" spans="105:108" x14ac:dyDescent="0.2">
      <c r="DA514" s="60" t="s">
        <v>6700</v>
      </c>
      <c r="DB514" s="60" t="s">
        <v>6168</v>
      </c>
      <c r="DC514" s="60" t="s">
        <v>6169</v>
      </c>
      <c r="DD514" s="60" t="s">
        <v>6168</v>
      </c>
    </row>
    <row r="515" spans="105:108" x14ac:dyDescent="0.2">
      <c r="DA515" s="60" t="s">
        <v>6701</v>
      </c>
      <c r="DB515" s="60" t="s">
        <v>6168</v>
      </c>
      <c r="DC515" s="60" t="s">
        <v>6169</v>
      </c>
      <c r="DD515" s="60" t="s">
        <v>6168</v>
      </c>
    </row>
    <row r="516" spans="105:108" x14ac:dyDescent="0.2">
      <c r="DA516" s="60" t="s">
        <v>6702</v>
      </c>
      <c r="DB516" s="60" t="s">
        <v>6168</v>
      </c>
      <c r="DC516" s="60" t="s">
        <v>6169</v>
      </c>
      <c r="DD516" s="60" t="s">
        <v>6168</v>
      </c>
    </row>
    <row r="517" spans="105:108" x14ac:dyDescent="0.2">
      <c r="DA517" s="60" t="s">
        <v>6703</v>
      </c>
      <c r="DB517" s="60" t="s">
        <v>6168</v>
      </c>
      <c r="DC517" s="60" t="s">
        <v>6169</v>
      </c>
      <c r="DD517" s="60" t="s">
        <v>6168</v>
      </c>
    </row>
    <row r="518" spans="105:108" x14ac:dyDescent="0.2">
      <c r="DA518" s="60" t="s">
        <v>6704</v>
      </c>
      <c r="DB518" s="60" t="s">
        <v>6168</v>
      </c>
      <c r="DC518" s="60" t="s">
        <v>6169</v>
      </c>
      <c r="DD518" s="60" t="s">
        <v>6168</v>
      </c>
    </row>
    <row r="519" spans="105:108" x14ac:dyDescent="0.2">
      <c r="DA519" s="60" t="s">
        <v>6705</v>
      </c>
      <c r="DB519" s="60" t="s">
        <v>6168</v>
      </c>
      <c r="DC519" s="60" t="s">
        <v>6169</v>
      </c>
      <c r="DD519" s="60" t="s">
        <v>6168</v>
      </c>
    </row>
    <row r="520" spans="105:108" x14ac:dyDescent="0.2">
      <c r="DA520" s="60" t="s">
        <v>6706</v>
      </c>
      <c r="DB520" s="60" t="s">
        <v>6168</v>
      </c>
      <c r="DC520" s="60" t="s">
        <v>6169</v>
      </c>
      <c r="DD520" s="60" t="s">
        <v>6168</v>
      </c>
    </row>
    <row r="521" spans="105:108" x14ac:dyDescent="0.2">
      <c r="DA521" s="60" t="s">
        <v>6707</v>
      </c>
      <c r="DB521" s="60" t="s">
        <v>6168</v>
      </c>
      <c r="DC521" s="60" t="s">
        <v>6169</v>
      </c>
      <c r="DD521" s="60" t="s">
        <v>6168</v>
      </c>
    </row>
    <row r="522" spans="105:108" x14ac:dyDescent="0.2">
      <c r="DA522" s="60" t="s">
        <v>6708</v>
      </c>
      <c r="DB522" s="60" t="s">
        <v>6168</v>
      </c>
      <c r="DC522" s="60" t="s">
        <v>6169</v>
      </c>
      <c r="DD522" s="60" t="s">
        <v>6168</v>
      </c>
    </row>
    <row r="523" spans="105:108" x14ac:dyDescent="0.2">
      <c r="DA523" s="60" t="s">
        <v>6709</v>
      </c>
      <c r="DB523" s="60" t="s">
        <v>6168</v>
      </c>
      <c r="DC523" s="60" t="s">
        <v>6169</v>
      </c>
      <c r="DD523" s="60" t="s">
        <v>6168</v>
      </c>
    </row>
    <row r="524" spans="105:108" x14ac:dyDescent="0.2">
      <c r="DA524" s="60" t="s">
        <v>6710</v>
      </c>
      <c r="DB524" s="60" t="s">
        <v>6168</v>
      </c>
      <c r="DC524" s="60" t="s">
        <v>6169</v>
      </c>
      <c r="DD524" s="60" t="s">
        <v>6168</v>
      </c>
    </row>
    <row r="525" spans="105:108" x14ac:dyDescent="0.2">
      <c r="DA525" s="60" t="s">
        <v>6711</v>
      </c>
      <c r="DB525" s="60" t="s">
        <v>6168</v>
      </c>
      <c r="DC525" s="60" t="s">
        <v>6169</v>
      </c>
      <c r="DD525" s="60" t="s">
        <v>6168</v>
      </c>
    </row>
    <row r="526" spans="105:108" x14ac:dyDescent="0.2">
      <c r="DA526" s="60" t="s">
        <v>6712</v>
      </c>
      <c r="DB526" s="60" t="s">
        <v>6168</v>
      </c>
      <c r="DC526" s="60" t="s">
        <v>6169</v>
      </c>
      <c r="DD526" s="60" t="s">
        <v>6168</v>
      </c>
    </row>
    <row r="527" spans="105:108" x14ac:dyDescent="0.2">
      <c r="DA527" s="60" t="s">
        <v>6713</v>
      </c>
      <c r="DB527" s="60" t="s">
        <v>6168</v>
      </c>
      <c r="DC527" s="60" t="s">
        <v>6169</v>
      </c>
      <c r="DD527" s="60" t="s">
        <v>6168</v>
      </c>
    </row>
    <row r="528" spans="105:108" x14ac:dyDescent="0.2">
      <c r="DA528" s="60" t="s">
        <v>6714</v>
      </c>
      <c r="DB528" s="60" t="s">
        <v>6168</v>
      </c>
      <c r="DC528" s="60" t="s">
        <v>6169</v>
      </c>
      <c r="DD528" s="60" t="s">
        <v>6168</v>
      </c>
    </row>
    <row r="529" spans="105:108" x14ac:dyDescent="0.2">
      <c r="DA529" s="60" t="s">
        <v>6715</v>
      </c>
      <c r="DB529" s="60" t="s">
        <v>6168</v>
      </c>
      <c r="DC529" s="60" t="s">
        <v>6169</v>
      </c>
      <c r="DD529" s="60" t="s">
        <v>6168</v>
      </c>
    </row>
    <row r="530" spans="105:108" x14ac:dyDescent="0.2">
      <c r="DA530" s="60" t="s">
        <v>6716</v>
      </c>
      <c r="DB530" s="60" t="s">
        <v>6168</v>
      </c>
      <c r="DC530" s="60" t="s">
        <v>6169</v>
      </c>
      <c r="DD530" s="60" t="s">
        <v>6168</v>
      </c>
    </row>
    <row r="531" spans="105:108" x14ac:dyDescent="0.2">
      <c r="DA531" s="60" t="s">
        <v>6717</v>
      </c>
      <c r="DB531" s="60" t="s">
        <v>6168</v>
      </c>
      <c r="DC531" s="60" t="s">
        <v>6169</v>
      </c>
      <c r="DD531" s="60" t="s">
        <v>6168</v>
      </c>
    </row>
    <row r="532" spans="105:108" x14ac:dyDescent="0.2">
      <c r="DA532" s="60" t="s">
        <v>6718</v>
      </c>
      <c r="DB532" s="60" t="s">
        <v>6168</v>
      </c>
      <c r="DC532" s="60" t="s">
        <v>6169</v>
      </c>
      <c r="DD532" s="60" t="s">
        <v>6168</v>
      </c>
    </row>
    <row r="533" spans="105:108" x14ac:dyDescent="0.2">
      <c r="DA533" s="60" t="s">
        <v>6719</v>
      </c>
      <c r="DB533" s="60" t="s">
        <v>6168</v>
      </c>
      <c r="DC533" s="60" t="s">
        <v>6169</v>
      </c>
      <c r="DD533" s="60" t="s">
        <v>6168</v>
      </c>
    </row>
    <row r="534" spans="105:108" x14ac:dyDescent="0.2">
      <c r="DA534" s="60" t="s">
        <v>6720</v>
      </c>
      <c r="DB534" s="60" t="s">
        <v>6168</v>
      </c>
      <c r="DC534" s="60" t="s">
        <v>6169</v>
      </c>
      <c r="DD534" s="60" t="s">
        <v>6168</v>
      </c>
    </row>
    <row r="535" spans="105:108" x14ac:dyDescent="0.2">
      <c r="DA535" s="60" t="s">
        <v>6721</v>
      </c>
      <c r="DB535" s="60" t="s">
        <v>6168</v>
      </c>
      <c r="DC535" s="60" t="s">
        <v>6169</v>
      </c>
      <c r="DD535" s="60" t="s">
        <v>6168</v>
      </c>
    </row>
    <row r="536" spans="105:108" x14ac:dyDescent="0.2">
      <c r="DA536" s="60" t="s">
        <v>6722</v>
      </c>
      <c r="DB536" s="60" t="s">
        <v>6168</v>
      </c>
      <c r="DC536" s="60" t="s">
        <v>6169</v>
      </c>
      <c r="DD536" s="60" t="s">
        <v>6168</v>
      </c>
    </row>
    <row r="537" spans="105:108" x14ac:dyDescent="0.2">
      <c r="DA537" s="60" t="s">
        <v>6723</v>
      </c>
      <c r="DB537" s="60" t="s">
        <v>6168</v>
      </c>
      <c r="DC537" s="60" t="s">
        <v>6169</v>
      </c>
      <c r="DD537" s="60" t="s">
        <v>6168</v>
      </c>
    </row>
    <row r="538" spans="105:108" x14ac:dyDescent="0.2">
      <c r="DA538" s="60" t="s">
        <v>6724</v>
      </c>
      <c r="DB538" s="60" t="s">
        <v>6168</v>
      </c>
      <c r="DC538" s="60" t="s">
        <v>6169</v>
      </c>
      <c r="DD538" s="60" t="s">
        <v>6168</v>
      </c>
    </row>
    <row r="539" spans="105:108" x14ac:dyDescent="0.2">
      <c r="DA539" s="60" t="s">
        <v>6725</v>
      </c>
      <c r="DB539" s="60" t="s">
        <v>6168</v>
      </c>
      <c r="DC539" s="60" t="s">
        <v>6169</v>
      </c>
      <c r="DD539" s="60" t="s">
        <v>6168</v>
      </c>
    </row>
    <row r="540" spans="105:108" x14ac:dyDescent="0.2">
      <c r="DA540" s="60" t="s">
        <v>6726</v>
      </c>
      <c r="DB540" s="60" t="s">
        <v>6168</v>
      </c>
      <c r="DC540" s="60" t="s">
        <v>6169</v>
      </c>
      <c r="DD540" s="60" t="s">
        <v>6168</v>
      </c>
    </row>
    <row r="541" spans="105:108" x14ac:dyDescent="0.2">
      <c r="DA541" s="60" t="s">
        <v>6727</v>
      </c>
      <c r="DB541" s="60" t="s">
        <v>6168</v>
      </c>
      <c r="DC541" s="60" t="s">
        <v>6169</v>
      </c>
      <c r="DD541" s="60" t="s">
        <v>6168</v>
      </c>
    </row>
    <row r="542" spans="105:108" x14ac:dyDescent="0.2">
      <c r="DA542" s="60" t="s">
        <v>6728</v>
      </c>
      <c r="DB542" s="60" t="s">
        <v>6168</v>
      </c>
      <c r="DC542" s="60" t="s">
        <v>6169</v>
      </c>
      <c r="DD542" s="60" t="s">
        <v>6168</v>
      </c>
    </row>
    <row r="543" spans="105:108" x14ac:dyDescent="0.2">
      <c r="DA543" s="60" t="s">
        <v>6729</v>
      </c>
      <c r="DB543" s="60" t="s">
        <v>6168</v>
      </c>
      <c r="DC543" s="60" t="s">
        <v>6169</v>
      </c>
      <c r="DD543" s="60" t="s">
        <v>6168</v>
      </c>
    </row>
    <row r="544" spans="105:108" x14ac:dyDescent="0.2">
      <c r="DA544" s="60" t="s">
        <v>6730</v>
      </c>
      <c r="DB544" s="60" t="s">
        <v>6168</v>
      </c>
      <c r="DC544" s="60" t="s">
        <v>6169</v>
      </c>
      <c r="DD544" s="60" t="s">
        <v>6168</v>
      </c>
    </row>
    <row r="545" spans="105:108" x14ac:dyDescent="0.2">
      <c r="DA545" s="60" t="s">
        <v>6731</v>
      </c>
      <c r="DB545" s="60" t="s">
        <v>6168</v>
      </c>
      <c r="DC545" s="60" t="s">
        <v>6169</v>
      </c>
      <c r="DD545" s="60" t="s">
        <v>6168</v>
      </c>
    </row>
    <row r="546" spans="105:108" x14ac:dyDescent="0.2">
      <c r="DA546" s="60" t="s">
        <v>6732</v>
      </c>
      <c r="DB546" s="60" t="s">
        <v>6168</v>
      </c>
      <c r="DC546" s="60" t="s">
        <v>6169</v>
      </c>
      <c r="DD546" s="60" t="s">
        <v>6168</v>
      </c>
    </row>
    <row r="547" spans="105:108" x14ac:dyDescent="0.2">
      <c r="DA547" s="60" t="s">
        <v>6733</v>
      </c>
      <c r="DB547" s="60" t="s">
        <v>6168</v>
      </c>
      <c r="DC547" s="60" t="s">
        <v>6169</v>
      </c>
      <c r="DD547" s="60" t="s">
        <v>6168</v>
      </c>
    </row>
    <row r="548" spans="105:108" x14ac:dyDescent="0.2">
      <c r="DA548" s="60" t="s">
        <v>6734</v>
      </c>
      <c r="DB548" s="60" t="s">
        <v>6168</v>
      </c>
      <c r="DC548" s="60" t="s">
        <v>6169</v>
      </c>
      <c r="DD548" s="60" t="s">
        <v>6168</v>
      </c>
    </row>
    <row r="549" spans="105:108" x14ac:dyDescent="0.2">
      <c r="DA549" s="60" t="s">
        <v>6735</v>
      </c>
      <c r="DB549" s="60" t="s">
        <v>6168</v>
      </c>
      <c r="DC549" s="60" t="s">
        <v>6169</v>
      </c>
      <c r="DD549" s="60" t="s">
        <v>6168</v>
      </c>
    </row>
    <row r="550" spans="105:108" x14ac:dyDescent="0.2">
      <c r="DA550" s="60" t="s">
        <v>6736</v>
      </c>
      <c r="DB550" s="60" t="s">
        <v>6168</v>
      </c>
      <c r="DC550" s="60" t="s">
        <v>6169</v>
      </c>
      <c r="DD550" s="60" t="s">
        <v>6168</v>
      </c>
    </row>
    <row r="551" spans="105:108" x14ac:dyDescent="0.2">
      <c r="DA551" s="60" t="s">
        <v>6737</v>
      </c>
      <c r="DB551" s="60" t="s">
        <v>6168</v>
      </c>
      <c r="DC551" s="60" t="s">
        <v>6169</v>
      </c>
      <c r="DD551" s="60" t="s">
        <v>6168</v>
      </c>
    </row>
    <row r="552" spans="105:108" x14ac:dyDescent="0.2">
      <c r="DA552" s="60" t="s">
        <v>6738</v>
      </c>
      <c r="DB552" s="60" t="s">
        <v>6168</v>
      </c>
      <c r="DC552" s="60" t="s">
        <v>6169</v>
      </c>
      <c r="DD552" s="60" t="s">
        <v>6168</v>
      </c>
    </row>
    <row r="553" spans="105:108" x14ac:dyDescent="0.2">
      <c r="DA553" s="60" t="s">
        <v>6739</v>
      </c>
      <c r="DB553" s="60" t="s">
        <v>6168</v>
      </c>
      <c r="DC553" s="60" t="s">
        <v>6169</v>
      </c>
      <c r="DD553" s="60" t="s">
        <v>6168</v>
      </c>
    </row>
    <row r="554" spans="105:108" x14ac:dyDescent="0.2">
      <c r="DA554" s="60" t="s">
        <v>6740</v>
      </c>
      <c r="DB554" s="60" t="s">
        <v>6168</v>
      </c>
      <c r="DC554" s="60" t="s">
        <v>6169</v>
      </c>
      <c r="DD554" s="60" t="s">
        <v>6168</v>
      </c>
    </row>
    <row r="555" spans="105:108" x14ac:dyDescent="0.2">
      <c r="DA555" s="60" t="s">
        <v>6741</v>
      </c>
      <c r="DB555" s="60" t="s">
        <v>6168</v>
      </c>
      <c r="DC555" s="60" t="s">
        <v>6169</v>
      </c>
      <c r="DD555" s="60" t="s">
        <v>6168</v>
      </c>
    </row>
    <row r="556" spans="105:108" x14ac:dyDescent="0.2">
      <c r="DA556" s="60" t="s">
        <v>6742</v>
      </c>
      <c r="DB556" s="60" t="s">
        <v>6168</v>
      </c>
      <c r="DC556" s="60" t="s">
        <v>6169</v>
      </c>
      <c r="DD556" s="60" t="s">
        <v>6168</v>
      </c>
    </row>
    <row r="557" spans="105:108" x14ac:dyDescent="0.2">
      <c r="DA557" s="60" t="s">
        <v>6743</v>
      </c>
      <c r="DB557" s="60" t="s">
        <v>6168</v>
      </c>
      <c r="DC557" s="60" t="s">
        <v>6169</v>
      </c>
      <c r="DD557" s="60" t="s">
        <v>6168</v>
      </c>
    </row>
    <row r="558" spans="105:108" x14ac:dyDescent="0.2">
      <c r="DA558" s="60" t="s">
        <v>6744</v>
      </c>
      <c r="DB558" s="60" t="s">
        <v>6168</v>
      </c>
      <c r="DC558" s="60" t="s">
        <v>6169</v>
      </c>
      <c r="DD558" s="60" t="s">
        <v>6168</v>
      </c>
    </row>
    <row r="559" spans="105:108" x14ac:dyDescent="0.2">
      <c r="DA559" s="60" t="s">
        <v>6745</v>
      </c>
      <c r="DB559" s="60" t="s">
        <v>6168</v>
      </c>
      <c r="DC559" s="60" t="s">
        <v>6169</v>
      </c>
      <c r="DD559" s="60" t="s">
        <v>6168</v>
      </c>
    </row>
    <row r="560" spans="105:108" x14ac:dyDescent="0.2">
      <c r="DA560" s="60" t="s">
        <v>6746</v>
      </c>
      <c r="DB560" s="60" t="s">
        <v>6168</v>
      </c>
      <c r="DC560" s="60" t="s">
        <v>6169</v>
      </c>
      <c r="DD560" s="60" t="s">
        <v>6168</v>
      </c>
    </row>
    <row r="561" spans="105:108" x14ac:dyDescent="0.2">
      <c r="DA561" s="60" t="s">
        <v>6747</v>
      </c>
      <c r="DB561" s="60" t="s">
        <v>6168</v>
      </c>
      <c r="DC561" s="60" t="s">
        <v>6169</v>
      </c>
      <c r="DD561" s="60" t="s">
        <v>6168</v>
      </c>
    </row>
    <row r="562" spans="105:108" x14ac:dyDescent="0.2">
      <c r="DA562" s="60" t="s">
        <v>6748</v>
      </c>
      <c r="DB562" s="60" t="s">
        <v>6168</v>
      </c>
      <c r="DC562" s="60" t="s">
        <v>6169</v>
      </c>
      <c r="DD562" s="60" t="s">
        <v>6168</v>
      </c>
    </row>
    <row r="563" spans="105:108" x14ac:dyDescent="0.2">
      <c r="DA563" s="60" t="s">
        <v>6749</v>
      </c>
      <c r="DB563" s="60" t="s">
        <v>6168</v>
      </c>
      <c r="DC563" s="60" t="s">
        <v>6169</v>
      </c>
      <c r="DD563" s="60" t="s">
        <v>6168</v>
      </c>
    </row>
    <row r="564" spans="105:108" x14ac:dyDescent="0.2">
      <c r="DA564" s="60" t="s">
        <v>6750</v>
      </c>
      <c r="DB564" s="60" t="s">
        <v>6168</v>
      </c>
      <c r="DC564" s="60" t="s">
        <v>6169</v>
      </c>
      <c r="DD564" s="60" t="s">
        <v>6168</v>
      </c>
    </row>
    <row r="565" spans="105:108" x14ac:dyDescent="0.2">
      <c r="DA565" s="60" t="s">
        <v>6751</v>
      </c>
      <c r="DB565" s="60" t="s">
        <v>6168</v>
      </c>
      <c r="DC565" s="60" t="s">
        <v>6169</v>
      </c>
      <c r="DD565" s="60" t="s">
        <v>6168</v>
      </c>
    </row>
    <row r="566" spans="105:108" x14ac:dyDescent="0.2">
      <c r="DA566" s="60" t="s">
        <v>6752</v>
      </c>
      <c r="DB566" s="60" t="s">
        <v>6168</v>
      </c>
      <c r="DC566" s="60" t="s">
        <v>6169</v>
      </c>
      <c r="DD566" s="60" t="s">
        <v>6168</v>
      </c>
    </row>
    <row r="567" spans="105:108" x14ac:dyDescent="0.2">
      <c r="DA567" s="60" t="s">
        <v>6753</v>
      </c>
      <c r="DB567" s="60" t="s">
        <v>6168</v>
      </c>
      <c r="DC567" s="60" t="s">
        <v>6169</v>
      </c>
      <c r="DD567" s="60" t="s">
        <v>6168</v>
      </c>
    </row>
    <row r="568" spans="105:108" x14ac:dyDescent="0.2">
      <c r="DA568" s="60" t="s">
        <v>6754</v>
      </c>
      <c r="DB568" s="60" t="s">
        <v>6168</v>
      </c>
      <c r="DC568" s="60" t="s">
        <v>6169</v>
      </c>
      <c r="DD568" s="60" t="s">
        <v>6168</v>
      </c>
    </row>
    <row r="569" spans="105:108" x14ac:dyDescent="0.2">
      <c r="DA569" s="60" t="s">
        <v>6755</v>
      </c>
      <c r="DB569" s="60" t="s">
        <v>6168</v>
      </c>
      <c r="DC569" s="60" t="s">
        <v>6169</v>
      </c>
      <c r="DD569" s="60" t="s">
        <v>6168</v>
      </c>
    </row>
    <row r="570" spans="105:108" x14ac:dyDescent="0.2">
      <c r="DA570" s="60" t="s">
        <v>6756</v>
      </c>
      <c r="DB570" s="60" t="s">
        <v>6168</v>
      </c>
      <c r="DC570" s="60" t="s">
        <v>6169</v>
      </c>
      <c r="DD570" s="60" t="s">
        <v>6168</v>
      </c>
    </row>
    <row r="571" spans="105:108" x14ac:dyDescent="0.2">
      <c r="DA571" s="60" t="s">
        <v>6757</v>
      </c>
      <c r="DB571" s="60" t="s">
        <v>6168</v>
      </c>
      <c r="DC571" s="60" t="s">
        <v>6169</v>
      </c>
      <c r="DD571" s="60" t="s">
        <v>6168</v>
      </c>
    </row>
    <row r="572" spans="105:108" x14ac:dyDescent="0.2">
      <c r="DA572" s="60" t="s">
        <v>6758</v>
      </c>
      <c r="DB572" s="60" t="s">
        <v>6168</v>
      </c>
      <c r="DC572" s="60" t="s">
        <v>6169</v>
      </c>
      <c r="DD572" s="60" t="s">
        <v>6168</v>
      </c>
    </row>
    <row r="573" spans="105:108" x14ac:dyDescent="0.2">
      <c r="DA573" s="60" t="s">
        <v>6759</v>
      </c>
      <c r="DB573" s="60" t="s">
        <v>6168</v>
      </c>
      <c r="DC573" s="60" t="s">
        <v>6169</v>
      </c>
      <c r="DD573" s="60" t="s">
        <v>6168</v>
      </c>
    </row>
    <row r="574" spans="105:108" x14ac:dyDescent="0.2">
      <c r="DA574" s="60" t="s">
        <v>6760</v>
      </c>
      <c r="DB574" s="60" t="s">
        <v>6168</v>
      </c>
      <c r="DC574" s="60" t="s">
        <v>6169</v>
      </c>
      <c r="DD574" s="60" t="s">
        <v>6168</v>
      </c>
    </row>
    <row r="575" spans="105:108" x14ac:dyDescent="0.2">
      <c r="DA575" s="60" t="s">
        <v>6761</v>
      </c>
      <c r="DB575" s="60" t="s">
        <v>6168</v>
      </c>
      <c r="DC575" s="60" t="s">
        <v>6169</v>
      </c>
      <c r="DD575" s="60" t="s">
        <v>6168</v>
      </c>
    </row>
    <row r="576" spans="105:108" x14ac:dyDescent="0.2">
      <c r="DA576" s="60" t="s">
        <v>6762</v>
      </c>
      <c r="DB576" s="60" t="s">
        <v>6168</v>
      </c>
      <c r="DC576" s="60" t="s">
        <v>6169</v>
      </c>
      <c r="DD576" s="60" t="s">
        <v>6168</v>
      </c>
    </row>
    <row r="577" spans="105:108" x14ac:dyDescent="0.2">
      <c r="DA577" s="60" t="s">
        <v>6763</v>
      </c>
      <c r="DB577" s="60" t="s">
        <v>6168</v>
      </c>
      <c r="DC577" s="60" t="s">
        <v>6169</v>
      </c>
      <c r="DD577" s="60" t="s">
        <v>6168</v>
      </c>
    </row>
    <row r="578" spans="105:108" x14ac:dyDescent="0.2">
      <c r="DA578" s="60" t="s">
        <v>6764</v>
      </c>
      <c r="DB578" s="60" t="s">
        <v>6168</v>
      </c>
      <c r="DC578" s="60" t="s">
        <v>6169</v>
      </c>
      <c r="DD578" s="60" t="s">
        <v>6168</v>
      </c>
    </row>
    <row r="579" spans="105:108" x14ac:dyDescent="0.2">
      <c r="DA579" s="60" t="s">
        <v>6765</v>
      </c>
      <c r="DB579" s="60" t="s">
        <v>6168</v>
      </c>
      <c r="DC579" s="60" t="s">
        <v>6169</v>
      </c>
      <c r="DD579" s="60" t="s">
        <v>6168</v>
      </c>
    </row>
    <row r="580" spans="105:108" x14ac:dyDescent="0.2">
      <c r="DA580" s="60" t="s">
        <v>6766</v>
      </c>
      <c r="DB580" s="60" t="s">
        <v>6168</v>
      </c>
      <c r="DC580" s="60" t="s">
        <v>6169</v>
      </c>
      <c r="DD580" s="60" t="s">
        <v>6168</v>
      </c>
    </row>
    <row r="581" spans="105:108" x14ac:dyDescent="0.2">
      <c r="DA581" s="60" t="s">
        <v>6767</v>
      </c>
      <c r="DB581" s="60" t="s">
        <v>6168</v>
      </c>
      <c r="DC581" s="60" t="s">
        <v>6169</v>
      </c>
      <c r="DD581" s="60" t="s">
        <v>6168</v>
      </c>
    </row>
    <row r="582" spans="105:108" x14ac:dyDescent="0.2">
      <c r="DA582" s="60" t="s">
        <v>6768</v>
      </c>
      <c r="DB582" s="60" t="s">
        <v>6168</v>
      </c>
      <c r="DC582" s="60" t="s">
        <v>6169</v>
      </c>
      <c r="DD582" s="60" t="s">
        <v>6168</v>
      </c>
    </row>
    <row r="583" spans="105:108" x14ac:dyDescent="0.2">
      <c r="DA583" s="60" t="s">
        <v>6769</v>
      </c>
      <c r="DB583" s="60" t="s">
        <v>6168</v>
      </c>
      <c r="DC583" s="60" t="s">
        <v>6169</v>
      </c>
      <c r="DD583" s="60" t="s">
        <v>6168</v>
      </c>
    </row>
    <row r="584" spans="105:108" x14ac:dyDescent="0.2">
      <c r="DA584" s="60" t="s">
        <v>6770</v>
      </c>
      <c r="DB584" s="60" t="s">
        <v>6168</v>
      </c>
      <c r="DC584" s="60" t="s">
        <v>6169</v>
      </c>
      <c r="DD584" s="60" t="s">
        <v>6168</v>
      </c>
    </row>
    <row r="585" spans="105:108" x14ac:dyDescent="0.2">
      <c r="DA585" s="60" t="s">
        <v>6771</v>
      </c>
      <c r="DB585" s="60" t="s">
        <v>6168</v>
      </c>
      <c r="DC585" s="60" t="s">
        <v>6169</v>
      </c>
      <c r="DD585" s="60" t="s">
        <v>6168</v>
      </c>
    </row>
    <row r="586" spans="105:108" x14ac:dyDescent="0.2">
      <c r="DA586" s="60" t="s">
        <v>6772</v>
      </c>
      <c r="DB586" s="60" t="s">
        <v>6168</v>
      </c>
      <c r="DC586" s="60" t="s">
        <v>6169</v>
      </c>
      <c r="DD586" s="60" t="s">
        <v>6168</v>
      </c>
    </row>
    <row r="587" spans="105:108" x14ac:dyDescent="0.2">
      <c r="DA587" s="60" t="s">
        <v>6773</v>
      </c>
      <c r="DB587" s="60" t="s">
        <v>6168</v>
      </c>
      <c r="DC587" s="60" t="s">
        <v>6169</v>
      </c>
      <c r="DD587" s="60" t="s">
        <v>6168</v>
      </c>
    </row>
    <row r="588" spans="105:108" x14ac:dyDescent="0.2">
      <c r="DA588" s="60" t="s">
        <v>6774</v>
      </c>
      <c r="DB588" s="60" t="s">
        <v>6168</v>
      </c>
      <c r="DC588" s="60" t="s">
        <v>6169</v>
      </c>
      <c r="DD588" s="60" t="s">
        <v>6168</v>
      </c>
    </row>
    <row r="589" spans="105:108" x14ac:dyDescent="0.2">
      <c r="DA589" s="60" t="s">
        <v>6775</v>
      </c>
      <c r="DB589" s="60" t="s">
        <v>6168</v>
      </c>
      <c r="DC589" s="60" t="s">
        <v>6169</v>
      </c>
      <c r="DD589" s="60" t="s">
        <v>6168</v>
      </c>
    </row>
    <row r="590" spans="105:108" x14ac:dyDescent="0.2">
      <c r="DA590" s="60" t="s">
        <v>6776</v>
      </c>
      <c r="DB590" s="60" t="s">
        <v>6168</v>
      </c>
      <c r="DC590" s="60" t="s">
        <v>6169</v>
      </c>
      <c r="DD590" s="60" t="s">
        <v>6168</v>
      </c>
    </row>
    <row r="591" spans="105:108" x14ac:dyDescent="0.2">
      <c r="DA591" s="60" t="s">
        <v>6777</v>
      </c>
      <c r="DB591" s="60" t="s">
        <v>6168</v>
      </c>
      <c r="DC591" s="60" t="s">
        <v>6169</v>
      </c>
      <c r="DD591" s="60" t="s">
        <v>6168</v>
      </c>
    </row>
    <row r="592" spans="105:108" x14ac:dyDescent="0.2">
      <c r="DA592" s="60" t="s">
        <v>2430</v>
      </c>
      <c r="DB592" s="60" t="s">
        <v>6168</v>
      </c>
      <c r="DC592" s="60" t="s">
        <v>6169</v>
      </c>
      <c r="DD592" s="60" t="s">
        <v>6168</v>
      </c>
    </row>
    <row r="593" spans="105:108" x14ac:dyDescent="0.2">
      <c r="DA593" s="60" t="s">
        <v>2431</v>
      </c>
      <c r="DB593" s="60" t="s">
        <v>6168</v>
      </c>
      <c r="DC593" s="60" t="s">
        <v>6169</v>
      </c>
      <c r="DD593" s="60" t="s">
        <v>6168</v>
      </c>
    </row>
    <row r="594" spans="105:108" x14ac:dyDescent="0.2">
      <c r="DA594" s="60" t="s">
        <v>2432</v>
      </c>
      <c r="DB594" s="60" t="s">
        <v>6168</v>
      </c>
      <c r="DC594" s="60" t="s">
        <v>6169</v>
      </c>
      <c r="DD594" s="60" t="s">
        <v>6168</v>
      </c>
    </row>
    <row r="595" spans="105:108" x14ac:dyDescent="0.2">
      <c r="DA595" s="60" t="s">
        <v>2433</v>
      </c>
      <c r="DB595" s="60" t="s">
        <v>6168</v>
      </c>
      <c r="DC595" s="60" t="s">
        <v>6169</v>
      </c>
      <c r="DD595" s="60" t="s">
        <v>6168</v>
      </c>
    </row>
    <row r="596" spans="105:108" x14ac:dyDescent="0.2">
      <c r="DA596" s="60" t="s">
        <v>2434</v>
      </c>
      <c r="DB596" s="60" t="s">
        <v>6168</v>
      </c>
      <c r="DC596" s="60" t="s">
        <v>6169</v>
      </c>
      <c r="DD596" s="60" t="s">
        <v>6168</v>
      </c>
    </row>
    <row r="597" spans="105:108" x14ac:dyDescent="0.2">
      <c r="DA597" s="60" t="s">
        <v>2435</v>
      </c>
      <c r="DB597" s="60" t="s">
        <v>6168</v>
      </c>
      <c r="DC597" s="60" t="s">
        <v>6169</v>
      </c>
      <c r="DD597" s="60" t="s">
        <v>6168</v>
      </c>
    </row>
    <row r="598" spans="105:108" x14ac:dyDescent="0.2">
      <c r="DA598" s="60" t="s">
        <v>2436</v>
      </c>
      <c r="DB598" s="60" t="s">
        <v>6168</v>
      </c>
      <c r="DC598" s="60" t="s">
        <v>6169</v>
      </c>
      <c r="DD598" s="60" t="s">
        <v>6168</v>
      </c>
    </row>
    <row r="599" spans="105:108" x14ac:dyDescent="0.2">
      <c r="DA599" s="60" t="s">
        <v>2437</v>
      </c>
      <c r="DB599" s="60" t="s">
        <v>6168</v>
      </c>
      <c r="DC599" s="60" t="s">
        <v>6169</v>
      </c>
      <c r="DD599" s="60" t="s">
        <v>6168</v>
      </c>
    </row>
    <row r="600" spans="105:108" x14ac:dyDescent="0.2">
      <c r="DA600" s="60" t="s">
        <v>2438</v>
      </c>
      <c r="DB600" s="60" t="s">
        <v>6168</v>
      </c>
      <c r="DC600" s="60" t="s">
        <v>6169</v>
      </c>
      <c r="DD600" s="60" t="s">
        <v>6168</v>
      </c>
    </row>
    <row r="601" spans="105:108" x14ac:dyDescent="0.2">
      <c r="DA601" s="60" t="s">
        <v>2439</v>
      </c>
      <c r="DB601" s="60" t="s">
        <v>6168</v>
      </c>
      <c r="DC601" s="60" t="s">
        <v>6169</v>
      </c>
      <c r="DD601" s="60" t="s">
        <v>6168</v>
      </c>
    </row>
    <row r="602" spans="105:108" x14ac:dyDescent="0.2">
      <c r="DA602" s="60" t="s">
        <v>2440</v>
      </c>
      <c r="DB602" s="60" t="s">
        <v>6168</v>
      </c>
      <c r="DC602" s="60" t="s">
        <v>6169</v>
      </c>
      <c r="DD602" s="60" t="s">
        <v>6168</v>
      </c>
    </row>
    <row r="603" spans="105:108" x14ac:dyDescent="0.2">
      <c r="DA603" s="60" t="s">
        <v>2441</v>
      </c>
      <c r="DB603" s="60" t="s">
        <v>6168</v>
      </c>
      <c r="DC603" s="60" t="s">
        <v>6169</v>
      </c>
      <c r="DD603" s="60" t="s">
        <v>6168</v>
      </c>
    </row>
    <row r="604" spans="105:108" x14ac:dyDescent="0.2">
      <c r="DA604" s="60" t="s">
        <v>2442</v>
      </c>
      <c r="DB604" s="60" t="s">
        <v>6168</v>
      </c>
      <c r="DC604" s="60" t="s">
        <v>6169</v>
      </c>
      <c r="DD604" s="60" t="s">
        <v>6168</v>
      </c>
    </row>
    <row r="605" spans="105:108" x14ac:dyDescent="0.2">
      <c r="DA605" s="60" t="s">
        <v>2443</v>
      </c>
      <c r="DB605" s="60" t="s">
        <v>6168</v>
      </c>
      <c r="DC605" s="60" t="s">
        <v>6169</v>
      </c>
      <c r="DD605" s="60" t="s">
        <v>6168</v>
      </c>
    </row>
    <row r="606" spans="105:108" x14ac:dyDescent="0.2">
      <c r="DA606" s="60" t="s">
        <v>2444</v>
      </c>
      <c r="DB606" s="60" t="s">
        <v>6168</v>
      </c>
      <c r="DC606" s="60" t="s">
        <v>6169</v>
      </c>
      <c r="DD606" s="60" t="s">
        <v>6168</v>
      </c>
    </row>
    <row r="607" spans="105:108" x14ac:dyDescent="0.2">
      <c r="DA607" s="60" t="s">
        <v>2445</v>
      </c>
      <c r="DB607" s="60" t="s">
        <v>6168</v>
      </c>
      <c r="DC607" s="60" t="s">
        <v>6169</v>
      </c>
      <c r="DD607" s="60" t="s">
        <v>6168</v>
      </c>
    </row>
    <row r="608" spans="105:108" x14ac:dyDescent="0.2">
      <c r="DA608" s="60" t="s">
        <v>2446</v>
      </c>
      <c r="DB608" s="60" t="s">
        <v>6168</v>
      </c>
      <c r="DC608" s="60" t="s">
        <v>6169</v>
      </c>
      <c r="DD608" s="60" t="s">
        <v>6168</v>
      </c>
    </row>
    <row r="609" spans="105:108" x14ac:dyDescent="0.2">
      <c r="DA609" s="60" t="s">
        <v>2447</v>
      </c>
      <c r="DB609" s="60" t="s">
        <v>6168</v>
      </c>
      <c r="DC609" s="60" t="s">
        <v>6169</v>
      </c>
      <c r="DD609" s="60" t="s">
        <v>6168</v>
      </c>
    </row>
    <row r="610" spans="105:108" x14ac:dyDescent="0.2">
      <c r="DA610" s="60" t="s">
        <v>2448</v>
      </c>
      <c r="DB610" s="60" t="s">
        <v>6168</v>
      </c>
      <c r="DC610" s="60" t="s">
        <v>6169</v>
      </c>
      <c r="DD610" s="60" t="s">
        <v>6168</v>
      </c>
    </row>
    <row r="611" spans="105:108" x14ac:dyDescent="0.2">
      <c r="DA611" s="60" t="s">
        <v>2449</v>
      </c>
      <c r="DB611" s="60" t="s">
        <v>6168</v>
      </c>
      <c r="DC611" s="60" t="s">
        <v>6169</v>
      </c>
      <c r="DD611" s="60" t="s">
        <v>6168</v>
      </c>
    </row>
    <row r="612" spans="105:108" x14ac:dyDescent="0.2">
      <c r="DA612" s="60" t="s">
        <v>2450</v>
      </c>
      <c r="DB612" s="60" t="s">
        <v>6168</v>
      </c>
      <c r="DC612" s="60" t="s">
        <v>6169</v>
      </c>
      <c r="DD612" s="60" t="s">
        <v>6168</v>
      </c>
    </row>
    <row r="613" spans="105:108" x14ac:dyDescent="0.2">
      <c r="DA613" s="60" t="s">
        <v>2451</v>
      </c>
      <c r="DB613" s="60" t="s">
        <v>6168</v>
      </c>
      <c r="DC613" s="60" t="s">
        <v>6169</v>
      </c>
      <c r="DD613" s="60" t="s">
        <v>6168</v>
      </c>
    </row>
    <row r="614" spans="105:108" x14ac:dyDescent="0.2">
      <c r="DA614" s="60" t="s">
        <v>2452</v>
      </c>
      <c r="DB614" s="60" t="s">
        <v>6168</v>
      </c>
      <c r="DC614" s="60" t="s">
        <v>6169</v>
      </c>
      <c r="DD614" s="60" t="s">
        <v>6168</v>
      </c>
    </row>
    <row r="615" spans="105:108" x14ac:dyDescent="0.2">
      <c r="DA615" s="60" t="s">
        <v>2453</v>
      </c>
      <c r="DB615" s="60" t="s">
        <v>6168</v>
      </c>
      <c r="DC615" s="60" t="s">
        <v>6169</v>
      </c>
      <c r="DD615" s="60" t="s">
        <v>6168</v>
      </c>
    </row>
    <row r="616" spans="105:108" x14ac:dyDescent="0.2">
      <c r="DA616" s="60" t="s">
        <v>2454</v>
      </c>
      <c r="DB616" s="60" t="s">
        <v>6168</v>
      </c>
      <c r="DC616" s="60" t="s">
        <v>6169</v>
      </c>
      <c r="DD616" s="60" t="s">
        <v>6168</v>
      </c>
    </row>
    <row r="617" spans="105:108" x14ac:dyDescent="0.2">
      <c r="DA617" s="60" t="s">
        <v>2455</v>
      </c>
      <c r="DB617" s="60" t="s">
        <v>6168</v>
      </c>
      <c r="DC617" s="60" t="s">
        <v>6169</v>
      </c>
      <c r="DD617" s="60" t="s">
        <v>6168</v>
      </c>
    </row>
    <row r="618" spans="105:108" x14ac:dyDescent="0.2">
      <c r="DA618" s="60" t="s">
        <v>2456</v>
      </c>
      <c r="DB618" s="60" t="s">
        <v>6168</v>
      </c>
      <c r="DC618" s="60" t="s">
        <v>6169</v>
      </c>
      <c r="DD618" s="60" t="s">
        <v>6168</v>
      </c>
    </row>
    <row r="619" spans="105:108" x14ac:dyDescent="0.2">
      <c r="DA619" s="60" t="s">
        <v>2457</v>
      </c>
      <c r="DB619" s="60" t="s">
        <v>6168</v>
      </c>
      <c r="DC619" s="60" t="s">
        <v>6169</v>
      </c>
      <c r="DD619" s="60" t="s">
        <v>6168</v>
      </c>
    </row>
    <row r="620" spans="105:108" x14ac:dyDescent="0.2">
      <c r="DA620" s="60" t="s">
        <v>2458</v>
      </c>
      <c r="DB620" s="60" t="s">
        <v>6168</v>
      </c>
      <c r="DC620" s="60" t="s">
        <v>6169</v>
      </c>
      <c r="DD620" s="60" t="s">
        <v>6168</v>
      </c>
    </row>
    <row r="621" spans="105:108" x14ac:dyDescent="0.2">
      <c r="DA621" s="60" t="s">
        <v>2459</v>
      </c>
      <c r="DB621" s="60" t="s">
        <v>6168</v>
      </c>
      <c r="DC621" s="60" t="s">
        <v>6169</v>
      </c>
      <c r="DD621" s="60" t="s">
        <v>6168</v>
      </c>
    </row>
    <row r="622" spans="105:108" x14ac:dyDescent="0.2">
      <c r="DA622" s="60" t="s">
        <v>2460</v>
      </c>
      <c r="DB622" s="60" t="s">
        <v>6168</v>
      </c>
      <c r="DC622" s="60" t="s">
        <v>6169</v>
      </c>
      <c r="DD622" s="60" t="s">
        <v>6168</v>
      </c>
    </row>
    <row r="623" spans="105:108" x14ac:dyDescent="0.2">
      <c r="DA623" s="60" t="s">
        <v>2461</v>
      </c>
      <c r="DB623" s="60" t="s">
        <v>6168</v>
      </c>
      <c r="DC623" s="60" t="s">
        <v>6169</v>
      </c>
      <c r="DD623" s="60" t="s">
        <v>6168</v>
      </c>
    </row>
    <row r="624" spans="105:108" x14ac:dyDescent="0.2">
      <c r="DA624" s="60" t="s">
        <v>2462</v>
      </c>
      <c r="DB624" s="60" t="s">
        <v>6168</v>
      </c>
      <c r="DC624" s="60" t="s">
        <v>6169</v>
      </c>
      <c r="DD624" s="60" t="s">
        <v>6168</v>
      </c>
    </row>
    <row r="625" spans="105:108" x14ac:dyDescent="0.2">
      <c r="DA625" s="60" t="s">
        <v>2463</v>
      </c>
      <c r="DB625" s="60" t="s">
        <v>6168</v>
      </c>
      <c r="DC625" s="60" t="s">
        <v>6169</v>
      </c>
      <c r="DD625" s="60" t="s">
        <v>6168</v>
      </c>
    </row>
    <row r="626" spans="105:108" x14ac:dyDescent="0.2">
      <c r="DA626" s="60" t="s">
        <v>2464</v>
      </c>
      <c r="DB626" s="60" t="s">
        <v>6168</v>
      </c>
      <c r="DC626" s="60" t="s">
        <v>6169</v>
      </c>
      <c r="DD626" s="60" t="s">
        <v>6168</v>
      </c>
    </row>
    <row r="627" spans="105:108" x14ac:dyDescent="0.2">
      <c r="DA627" s="60" t="s">
        <v>2465</v>
      </c>
      <c r="DB627" s="60" t="s">
        <v>6168</v>
      </c>
      <c r="DC627" s="60" t="s">
        <v>6169</v>
      </c>
      <c r="DD627" s="60" t="s">
        <v>6168</v>
      </c>
    </row>
    <row r="628" spans="105:108" x14ac:dyDescent="0.2">
      <c r="DA628" s="60" t="s">
        <v>2466</v>
      </c>
      <c r="DB628" s="60" t="s">
        <v>6168</v>
      </c>
      <c r="DC628" s="60" t="s">
        <v>6169</v>
      </c>
      <c r="DD628" s="60" t="s">
        <v>6168</v>
      </c>
    </row>
    <row r="629" spans="105:108" x14ac:dyDescent="0.2">
      <c r="DA629" s="60" t="s">
        <v>2467</v>
      </c>
      <c r="DB629" s="60" t="s">
        <v>6168</v>
      </c>
      <c r="DC629" s="60" t="s">
        <v>6169</v>
      </c>
      <c r="DD629" s="60" t="s">
        <v>6168</v>
      </c>
    </row>
    <row r="630" spans="105:108" x14ac:dyDescent="0.2">
      <c r="DA630" s="60" t="s">
        <v>2468</v>
      </c>
      <c r="DB630" s="60" t="s">
        <v>6168</v>
      </c>
      <c r="DC630" s="60" t="s">
        <v>6169</v>
      </c>
      <c r="DD630" s="60" t="s">
        <v>6168</v>
      </c>
    </row>
    <row r="631" spans="105:108" x14ac:dyDescent="0.2">
      <c r="DA631" s="60" t="s">
        <v>2469</v>
      </c>
      <c r="DB631" s="60" t="s">
        <v>6168</v>
      </c>
      <c r="DC631" s="60" t="s">
        <v>6169</v>
      </c>
      <c r="DD631" s="60" t="s">
        <v>6168</v>
      </c>
    </row>
    <row r="632" spans="105:108" x14ac:dyDescent="0.2">
      <c r="DA632" s="60" t="s">
        <v>2470</v>
      </c>
      <c r="DB632" s="60" t="s">
        <v>6168</v>
      </c>
      <c r="DC632" s="60" t="s">
        <v>6169</v>
      </c>
      <c r="DD632" s="60" t="s">
        <v>6168</v>
      </c>
    </row>
    <row r="633" spans="105:108" x14ac:dyDescent="0.2">
      <c r="DA633" s="60" t="s">
        <v>2471</v>
      </c>
      <c r="DB633" s="60" t="s">
        <v>6168</v>
      </c>
      <c r="DC633" s="60" t="s">
        <v>6169</v>
      </c>
      <c r="DD633" s="60" t="s">
        <v>6168</v>
      </c>
    </row>
    <row r="634" spans="105:108" x14ac:dyDescent="0.2">
      <c r="DA634" s="60" t="s">
        <v>2472</v>
      </c>
      <c r="DB634" s="60" t="s">
        <v>6168</v>
      </c>
      <c r="DC634" s="60" t="s">
        <v>6169</v>
      </c>
      <c r="DD634" s="60" t="s">
        <v>6168</v>
      </c>
    </row>
    <row r="635" spans="105:108" x14ac:dyDescent="0.2">
      <c r="DA635" s="60" t="s">
        <v>2473</v>
      </c>
      <c r="DB635" s="60" t="s">
        <v>6168</v>
      </c>
      <c r="DC635" s="60" t="s">
        <v>6169</v>
      </c>
      <c r="DD635" s="60" t="s">
        <v>6168</v>
      </c>
    </row>
    <row r="636" spans="105:108" x14ac:dyDescent="0.2">
      <c r="DA636" s="60" t="s">
        <v>2474</v>
      </c>
      <c r="DB636" s="60" t="s">
        <v>6168</v>
      </c>
      <c r="DC636" s="60" t="s">
        <v>6169</v>
      </c>
      <c r="DD636" s="60" t="s">
        <v>6168</v>
      </c>
    </row>
    <row r="637" spans="105:108" x14ac:dyDescent="0.2">
      <c r="DA637" s="60" t="s">
        <v>2475</v>
      </c>
      <c r="DB637" s="60" t="s">
        <v>6168</v>
      </c>
      <c r="DC637" s="60" t="s">
        <v>6169</v>
      </c>
      <c r="DD637" s="60" t="s">
        <v>6168</v>
      </c>
    </row>
    <row r="638" spans="105:108" x14ac:dyDescent="0.2">
      <c r="DA638" s="60" t="s">
        <v>2476</v>
      </c>
      <c r="DB638" s="60" t="s">
        <v>6168</v>
      </c>
      <c r="DC638" s="60" t="s">
        <v>6169</v>
      </c>
      <c r="DD638" s="60" t="s">
        <v>6168</v>
      </c>
    </row>
    <row r="639" spans="105:108" x14ac:dyDescent="0.2">
      <c r="DA639" s="60" t="s">
        <v>2477</v>
      </c>
      <c r="DB639" s="60" t="s">
        <v>6168</v>
      </c>
      <c r="DC639" s="60" t="s">
        <v>6169</v>
      </c>
      <c r="DD639" s="60" t="s">
        <v>6168</v>
      </c>
    </row>
    <row r="640" spans="105:108" x14ac:dyDescent="0.2">
      <c r="DA640" s="60" t="s">
        <v>2478</v>
      </c>
      <c r="DB640" s="60" t="s">
        <v>6168</v>
      </c>
      <c r="DC640" s="60" t="s">
        <v>6169</v>
      </c>
      <c r="DD640" s="60" t="s">
        <v>6168</v>
      </c>
    </row>
    <row r="641" spans="105:108" x14ac:dyDescent="0.2">
      <c r="DA641" s="60" t="s">
        <v>2479</v>
      </c>
      <c r="DB641" s="60" t="s">
        <v>6168</v>
      </c>
      <c r="DC641" s="60" t="s">
        <v>6169</v>
      </c>
      <c r="DD641" s="60" t="s">
        <v>6168</v>
      </c>
    </row>
    <row r="642" spans="105:108" x14ac:dyDescent="0.2">
      <c r="DA642" s="60" t="s">
        <v>2480</v>
      </c>
      <c r="DB642" s="60" t="s">
        <v>6168</v>
      </c>
      <c r="DC642" s="60" t="s">
        <v>6169</v>
      </c>
      <c r="DD642" s="60" t="s">
        <v>6168</v>
      </c>
    </row>
    <row r="643" spans="105:108" x14ac:dyDescent="0.2">
      <c r="DA643" s="60" t="s">
        <v>2481</v>
      </c>
      <c r="DB643" s="60" t="s">
        <v>6168</v>
      </c>
      <c r="DC643" s="60" t="s">
        <v>6169</v>
      </c>
      <c r="DD643" s="60" t="s">
        <v>6168</v>
      </c>
    </row>
    <row r="644" spans="105:108" x14ac:dyDescent="0.2">
      <c r="DA644" s="60" t="s">
        <v>2482</v>
      </c>
      <c r="DB644" s="60" t="s">
        <v>6168</v>
      </c>
      <c r="DC644" s="60" t="s">
        <v>6169</v>
      </c>
      <c r="DD644" s="60" t="s">
        <v>6168</v>
      </c>
    </row>
    <row r="645" spans="105:108" x14ac:dyDescent="0.2">
      <c r="DA645" s="60" t="s">
        <v>2483</v>
      </c>
      <c r="DB645" s="60" t="s">
        <v>6168</v>
      </c>
      <c r="DC645" s="60" t="s">
        <v>6169</v>
      </c>
      <c r="DD645" s="60" t="s">
        <v>6168</v>
      </c>
    </row>
    <row r="646" spans="105:108" x14ac:dyDescent="0.2">
      <c r="DA646" s="60" t="s">
        <v>2484</v>
      </c>
      <c r="DB646" s="60" t="s">
        <v>6168</v>
      </c>
      <c r="DC646" s="60" t="s">
        <v>6169</v>
      </c>
      <c r="DD646" s="60" t="s">
        <v>6168</v>
      </c>
    </row>
    <row r="647" spans="105:108" x14ac:dyDescent="0.2">
      <c r="DA647" s="60" t="s">
        <v>2485</v>
      </c>
      <c r="DB647" s="60" t="s">
        <v>6168</v>
      </c>
      <c r="DC647" s="60" t="s">
        <v>6169</v>
      </c>
      <c r="DD647" s="60" t="s">
        <v>6168</v>
      </c>
    </row>
    <row r="648" spans="105:108" x14ac:dyDescent="0.2">
      <c r="DA648" s="60" t="s">
        <v>2486</v>
      </c>
      <c r="DB648" s="60" t="s">
        <v>6168</v>
      </c>
      <c r="DC648" s="60" t="s">
        <v>6169</v>
      </c>
      <c r="DD648" s="60" t="s">
        <v>6168</v>
      </c>
    </row>
    <row r="649" spans="105:108" x14ac:dyDescent="0.2">
      <c r="DA649" s="60" t="s">
        <v>2487</v>
      </c>
      <c r="DB649" s="60" t="s">
        <v>6168</v>
      </c>
      <c r="DC649" s="60" t="s">
        <v>6169</v>
      </c>
      <c r="DD649" s="60" t="s">
        <v>6168</v>
      </c>
    </row>
    <row r="650" spans="105:108" x14ac:dyDescent="0.2">
      <c r="DA650" s="60" t="s">
        <v>2488</v>
      </c>
      <c r="DB650" s="60" t="s">
        <v>6168</v>
      </c>
      <c r="DC650" s="60" t="s">
        <v>6169</v>
      </c>
      <c r="DD650" s="60" t="s">
        <v>6168</v>
      </c>
    </row>
    <row r="651" spans="105:108" x14ac:dyDescent="0.2">
      <c r="DA651" s="60" t="s">
        <v>2489</v>
      </c>
      <c r="DB651" s="60" t="s">
        <v>6168</v>
      </c>
      <c r="DC651" s="60" t="s">
        <v>6169</v>
      </c>
      <c r="DD651" s="60" t="s">
        <v>6168</v>
      </c>
    </row>
    <row r="652" spans="105:108" x14ac:dyDescent="0.2">
      <c r="DA652" s="60" t="s">
        <v>2490</v>
      </c>
      <c r="DB652" s="60" t="s">
        <v>6168</v>
      </c>
      <c r="DC652" s="60" t="s">
        <v>6169</v>
      </c>
      <c r="DD652" s="60" t="s">
        <v>6168</v>
      </c>
    </row>
    <row r="653" spans="105:108" x14ac:dyDescent="0.2">
      <c r="DA653" s="60" t="s">
        <v>2491</v>
      </c>
      <c r="DB653" s="60" t="s">
        <v>6168</v>
      </c>
      <c r="DC653" s="60" t="s">
        <v>6169</v>
      </c>
      <c r="DD653" s="60" t="s">
        <v>6168</v>
      </c>
    </row>
    <row r="654" spans="105:108" x14ac:dyDescent="0.2">
      <c r="DA654" s="60" t="s">
        <v>2492</v>
      </c>
      <c r="DB654" s="60" t="s">
        <v>6168</v>
      </c>
      <c r="DC654" s="60" t="s">
        <v>6169</v>
      </c>
      <c r="DD654" s="60" t="s">
        <v>6168</v>
      </c>
    </row>
    <row r="655" spans="105:108" x14ac:dyDescent="0.2">
      <c r="DA655" s="60" t="s">
        <v>2493</v>
      </c>
      <c r="DB655" s="60" t="s">
        <v>6168</v>
      </c>
      <c r="DC655" s="60" t="s">
        <v>6169</v>
      </c>
      <c r="DD655" s="60" t="s">
        <v>6168</v>
      </c>
    </row>
    <row r="656" spans="105:108" x14ac:dyDescent="0.2">
      <c r="DA656" s="60" t="s">
        <v>2494</v>
      </c>
      <c r="DB656" s="60" t="s">
        <v>6168</v>
      </c>
      <c r="DC656" s="60" t="s">
        <v>6169</v>
      </c>
      <c r="DD656" s="60" t="s">
        <v>6168</v>
      </c>
    </row>
    <row r="657" spans="105:108" x14ac:dyDescent="0.2">
      <c r="DA657" s="60" t="s">
        <v>2495</v>
      </c>
      <c r="DB657" s="60" t="s">
        <v>6168</v>
      </c>
      <c r="DC657" s="60" t="s">
        <v>6169</v>
      </c>
      <c r="DD657" s="60" t="s">
        <v>6168</v>
      </c>
    </row>
    <row r="658" spans="105:108" x14ac:dyDescent="0.2">
      <c r="DA658" s="60" t="s">
        <v>2496</v>
      </c>
      <c r="DB658" s="60" t="s">
        <v>6168</v>
      </c>
      <c r="DC658" s="60" t="s">
        <v>6169</v>
      </c>
      <c r="DD658" s="60" t="s">
        <v>6168</v>
      </c>
    </row>
    <row r="659" spans="105:108" x14ac:dyDescent="0.2">
      <c r="DA659" s="60" t="s">
        <v>2497</v>
      </c>
      <c r="DB659" s="60" t="s">
        <v>6168</v>
      </c>
      <c r="DC659" s="60" t="s">
        <v>6169</v>
      </c>
      <c r="DD659" s="60" t="s">
        <v>6168</v>
      </c>
    </row>
    <row r="660" spans="105:108" x14ac:dyDescent="0.2">
      <c r="DA660" s="60" t="s">
        <v>2498</v>
      </c>
      <c r="DB660" s="60" t="s">
        <v>6168</v>
      </c>
      <c r="DC660" s="60" t="s">
        <v>6169</v>
      </c>
      <c r="DD660" s="60" t="s">
        <v>6168</v>
      </c>
    </row>
    <row r="661" spans="105:108" x14ac:dyDescent="0.2">
      <c r="DA661" s="60" t="s">
        <v>2499</v>
      </c>
      <c r="DB661" s="60" t="s">
        <v>6168</v>
      </c>
      <c r="DC661" s="60" t="s">
        <v>6169</v>
      </c>
      <c r="DD661" s="60" t="s">
        <v>6168</v>
      </c>
    </row>
    <row r="662" spans="105:108" x14ac:dyDescent="0.2">
      <c r="DA662" s="60" t="s">
        <v>2500</v>
      </c>
      <c r="DB662" s="60" t="s">
        <v>6168</v>
      </c>
      <c r="DC662" s="60" t="s">
        <v>6169</v>
      </c>
      <c r="DD662" s="60" t="s">
        <v>6168</v>
      </c>
    </row>
    <row r="663" spans="105:108" x14ac:dyDescent="0.2">
      <c r="DA663" s="60" t="s">
        <v>2501</v>
      </c>
      <c r="DB663" s="60" t="s">
        <v>6168</v>
      </c>
      <c r="DC663" s="60" t="s">
        <v>6169</v>
      </c>
      <c r="DD663" s="60" t="s">
        <v>6168</v>
      </c>
    </row>
    <row r="664" spans="105:108" x14ac:dyDescent="0.2">
      <c r="DA664" s="60" t="s">
        <v>2502</v>
      </c>
      <c r="DB664" s="60" t="s">
        <v>6168</v>
      </c>
      <c r="DC664" s="60" t="s">
        <v>6169</v>
      </c>
      <c r="DD664" s="60" t="s">
        <v>6168</v>
      </c>
    </row>
    <row r="665" spans="105:108" x14ac:dyDescent="0.2">
      <c r="DA665" s="60" t="s">
        <v>2503</v>
      </c>
      <c r="DB665" s="60" t="s">
        <v>6168</v>
      </c>
      <c r="DC665" s="60" t="s">
        <v>6169</v>
      </c>
      <c r="DD665" s="60" t="s">
        <v>6168</v>
      </c>
    </row>
    <row r="666" spans="105:108" x14ac:dyDescent="0.2">
      <c r="DA666" s="60" t="s">
        <v>2504</v>
      </c>
      <c r="DB666" s="60" t="s">
        <v>6168</v>
      </c>
      <c r="DC666" s="60" t="s">
        <v>6169</v>
      </c>
      <c r="DD666" s="60" t="s">
        <v>6168</v>
      </c>
    </row>
    <row r="667" spans="105:108" x14ac:dyDescent="0.2">
      <c r="DA667" s="60" t="s">
        <v>2505</v>
      </c>
      <c r="DB667" s="60" t="s">
        <v>6168</v>
      </c>
      <c r="DC667" s="60" t="s">
        <v>6169</v>
      </c>
      <c r="DD667" s="60" t="s">
        <v>6168</v>
      </c>
    </row>
    <row r="668" spans="105:108" x14ac:dyDescent="0.2">
      <c r="DA668" s="60" t="s">
        <v>2506</v>
      </c>
      <c r="DB668" s="60" t="s">
        <v>6168</v>
      </c>
      <c r="DC668" s="60" t="s">
        <v>6169</v>
      </c>
      <c r="DD668" s="60" t="s">
        <v>6168</v>
      </c>
    </row>
    <row r="669" spans="105:108" x14ac:dyDescent="0.2">
      <c r="DA669" s="60" t="s">
        <v>2507</v>
      </c>
      <c r="DB669" s="60" t="s">
        <v>6168</v>
      </c>
      <c r="DC669" s="60" t="s">
        <v>6169</v>
      </c>
      <c r="DD669" s="60" t="s">
        <v>6168</v>
      </c>
    </row>
    <row r="670" spans="105:108" x14ac:dyDescent="0.2">
      <c r="DA670" s="60" t="s">
        <v>2508</v>
      </c>
      <c r="DB670" s="60" t="s">
        <v>6168</v>
      </c>
      <c r="DC670" s="60" t="s">
        <v>6169</v>
      </c>
      <c r="DD670" s="60" t="s">
        <v>6168</v>
      </c>
    </row>
    <row r="671" spans="105:108" x14ac:dyDescent="0.2">
      <c r="DA671" s="60" t="s">
        <v>2509</v>
      </c>
      <c r="DB671" s="60" t="s">
        <v>6168</v>
      </c>
      <c r="DC671" s="60" t="s">
        <v>6169</v>
      </c>
      <c r="DD671" s="60" t="s">
        <v>6168</v>
      </c>
    </row>
    <row r="672" spans="105:108" x14ac:dyDescent="0.2">
      <c r="DA672" s="60" t="s">
        <v>2510</v>
      </c>
      <c r="DB672" s="60" t="s">
        <v>6168</v>
      </c>
      <c r="DC672" s="60" t="s">
        <v>6169</v>
      </c>
      <c r="DD672" s="60" t="s">
        <v>6168</v>
      </c>
    </row>
    <row r="673" spans="105:108" x14ac:dyDescent="0.2">
      <c r="DA673" s="60" t="s">
        <v>2511</v>
      </c>
      <c r="DB673" s="60" t="s">
        <v>6168</v>
      </c>
      <c r="DC673" s="60" t="s">
        <v>6169</v>
      </c>
      <c r="DD673" s="60" t="s">
        <v>6168</v>
      </c>
    </row>
    <row r="674" spans="105:108" x14ac:dyDescent="0.2">
      <c r="DA674" s="60" t="s">
        <v>2512</v>
      </c>
      <c r="DB674" s="60" t="s">
        <v>6168</v>
      </c>
      <c r="DC674" s="60" t="s">
        <v>6169</v>
      </c>
      <c r="DD674" s="60" t="s">
        <v>6168</v>
      </c>
    </row>
    <row r="675" spans="105:108" x14ac:dyDescent="0.2">
      <c r="DA675" s="60" t="s">
        <v>2513</v>
      </c>
      <c r="DB675" s="60" t="s">
        <v>6168</v>
      </c>
      <c r="DC675" s="60" t="s">
        <v>6169</v>
      </c>
      <c r="DD675" s="60" t="s">
        <v>6168</v>
      </c>
    </row>
    <row r="676" spans="105:108" x14ac:dyDescent="0.2">
      <c r="DA676" s="60" t="s">
        <v>2514</v>
      </c>
      <c r="DB676" s="60" t="s">
        <v>6168</v>
      </c>
      <c r="DC676" s="60" t="s">
        <v>6169</v>
      </c>
      <c r="DD676" s="60" t="s">
        <v>6168</v>
      </c>
    </row>
    <row r="677" spans="105:108" x14ac:dyDescent="0.2">
      <c r="DA677" s="60" t="s">
        <v>2515</v>
      </c>
      <c r="DB677" s="60" t="s">
        <v>6168</v>
      </c>
      <c r="DC677" s="60" t="s">
        <v>6169</v>
      </c>
      <c r="DD677" s="60" t="s">
        <v>6168</v>
      </c>
    </row>
    <row r="678" spans="105:108" x14ac:dyDescent="0.2">
      <c r="DA678" s="60" t="s">
        <v>2516</v>
      </c>
      <c r="DB678" s="60" t="s">
        <v>6168</v>
      </c>
      <c r="DC678" s="60" t="s">
        <v>6169</v>
      </c>
      <c r="DD678" s="60" t="s">
        <v>6168</v>
      </c>
    </row>
    <row r="679" spans="105:108" x14ac:dyDescent="0.2">
      <c r="DA679" s="60" t="s">
        <v>2517</v>
      </c>
      <c r="DB679" s="60" t="s">
        <v>2518</v>
      </c>
      <c r="DC679" s="60" t="s">
        <v>2519</v>
      </c>
      <c r="DD679" s="60" t="s">
        <v>2520</v>
      </c>
    </row>
    <row r="680" spans="105:108" x14ac:dyDescent="0.2">
      <c r="DA680" s="60" t="s">
        <v>2521</v>
      </c>
      <c r="DB680" s="60" t="s">
        <v>2518</v>
      </c>
      <c r="DC680" s="60" t="s">
        <v>2519</v>
      </c>
      <c r="DD680" s="60" t="s">
        <v>2520</v>
      </c>
    </row>
    <row r="681" spans="105:108" x14ac:dyDescent="0.2">
      <c r="DA681" s="60" t="s">
        <v>2522</v>
      </c>
      <c r="DB681" s="60" t="s">
        <v>2518</v>
      </c>
      <c r="DC681" s="60" t="s">
        <v>2519</v>
      </c>
      <c r="DD681" s="60" t="s">
        <v>2520</v>
      </c>
    </row>
    <row r="682" spans="105:108" x14ac:dyDescent="0.2">
      <c r="DA682" s="60" t="s">
        <v>2523</v>
      </c>
      <c r="DB682" s="60" t="s">
        <v>2518</v>
      </c>
      <c r="DC682" s="60" t="s">
        <v>2519</v>
      </c>
      <c r="DD682" s="60" t="s">
        <v>2520</v>
      </c>
    </row>
    <row r="683" spans="105:108" x14ac:dyDescent="0.2">
      <c r="DA683" s="60" t="s">
        <v>2524</v>
      </c>
      <c r="DB683" s="60" t="s">
        <v>2518</v>
      </c>
      <c r="DC683" s="60" t="s">
        <v>2519</v>
      </c>
      <c r="DD683" s="60" t="s">
        <v>2520</v>
      </c>
    </row>
    <row r="684" spans="105:108" x14ac:dyDescent="0.2">
      <c r="DA684" s="60" t="s">
        <v>2525</v>
      </c>
      <c r="DB684" s="60" t="s">
        <v>2526</v>
      </c>
      <c r="DC684" s="60" t="s">
        <v>2519</v>
      </c>
      <c r="DD684" s="60" t="s">
        <v>2520</v>
      </c>
    </row>
    <row r="685" spans="105:108" x14ac:dyDescent="0.2">
      <c r="DA685" s="60" t="s">
        <v>2527</v>
      </c>
      <c r="DB685" s="60" t="s">
        <v>2528</v>
      </c>
      <c r="DC685" s="60" t="s">
        <v>2519</v>
      </c>
      <c r="DD685" s="60" t="s">
        <v>2520</v>
      </c>
    </row>
    <row r="686" spans="105:108" x14ac:dyDescent="0.2">
      <c r="DA686" s="60" t="s">
        <v>2529</v>
      </c>
      <c r="DB686" s="60" t="s">
        <v>2530</v>
      </c>
      <c r="DC686" s="60" t="s">
        <v>2519</v>
      </c>
      <c r="DD686" s="60" t="s">
        <v>2520</v>
      </c>
    </row>
    <row r="687" spans="105:108" x14ac:dyDescent="0.2">
      <c r="DA687" s="60" t="s">
        <v>2531</v>
      </c>
      <c r="DB687" s="60" t="s">
        <v>2532</v>
      </c>
      <c r="DC687" s="60" t="s">
        <v>2519</v>
      </c>
      <c r="DD687" s="60" t="s">
        <v>2520</v>
      </c>
    </row>
    <row r="688" spans="105:108" x14ac:dyDescent="0.2">
      <c r="DA688" s="60" t="s">
        <v>2533</v>
      </c>
      <c r="DB688" s="60" t="s">
        <v>2534</v>
      </c>
      <c r="DC688" s="60" t="s">
        <v>2519</v>
      </c>
      <c r="DD688" s="60" t="s">
        <v>2520</v>
      </c>
    </row>
    <row r="689" spans="105:108" x14ac:dyDescent="0.2">
      <c r="DA689" s="60" t="s">
        <v>2535</v>
      </c>
      <c r="DB689" s="60" t="s">
        <v>2536</v>
      </c>
      <c r="DC689" s="60" t="s">
        <v>2519</v>
      </c>
      <c r="DD689" s="60" t="s">
        <v>2520</v>
      </c>
    </row>
    <row r="690" spans="105:108" x14ac:dyDescent="0.2">
      <c r="DA690" s="60" t="s">
        <v>2537</v>
      </c>
      <c r="DB690" s="60" t="s">
        <v>2536</v>
      </c>
      <c r="DC690" s="60" t="s">
        <v>2519</v>
      </c>
      <c r="DD690" s="60" t="s">
        <v>2520</v>
      </c>
    </row>
    <row r="691" spans="105:108" x14ac:dyDescent="0.2">
      <c r="DA691" s="60" t="s">
        <v>2538</v>
      </c>
      <c r="DB691" s="60" t="s">
        <v>2539</v>
      </c>
      <c r="DC691" s="60" t="s">
        <v>2519</v>
      </c>
      <c r="DD691" s="60" t="s">
        <v>2520</v>
      </c>
    </row>
    <row r="692" spans="105:108" x14ac:dyDescent="0.2">
      <c r="DA692" s="60" t="s">
        <v>2540</v>
      </c>
      <c r="DB692" s="60" t="s">
        <v>2541</v>
      </c>
      <c r="DC692" s="60" t="s">
        <v>2519</v>
      </c>
      <c r="DD692" s="60" t="s">
        <v>2520</v>
      </c>
    </row>
    <row r="693" spans="105:108" x14ac:dyDescent="0.2">
      <c r="DA693" s="60" t="s">
        <v>2542</v>
      </c>
      <c r="DB693" s="60" t="s">
        <v>2543</v>
      </c>
      <c r="DC693" s="60" t="s">
        <v>2519</v>
      </c>
      <c r="DD693" s="60" t="s">
        <v>2520</v>
      </c>
    </row>
    <row r="694" spans="105:108" x14ac:dyDescent="0.2">
      <c r="DA694" s="60" t="s">
        <v>2544</v>
      </c>
      <c r="DB694" s="60" t="s">
        <v>2543</v>
      </c>
      <c r="DC694" s="60" t="s">
        <v>2519</v>
      </c>
      <c r="DD694" s="60" t="s">
        <v>2520</v>
      </c>
    </row>
    <row r="695" spans="105:108" x14ac:dyDescent="0.2">
      <c r="DA695" s="60" t="s">
        <v>2545</v>
      </c>
      <c r="DB695" s="60" t="s">
        <v>2546</v>
      </c>
      <c r="DC695" s="60" t="s">
        <v>2519</v>
      </c>
      <c r="DD695" s="60" t="s">
        <v>2520</v>
      </c>
    </row>
    <row r="696" spans="105:108" x14ac:dyDescent="0.2">
      <c r="DA696" s="60" t="s">
        <v>2547</v>
      </c>
      <c r="DB696" s="60" t="s">
        <v>2548</v>
      </c>
      <c r="DC696" s="60" t="s">
        <v>2519</v>
      </c>
      <c r="DD696" s="60" t="s">
        <v>2520</v>
      </c>
    </row>
    <row r="697" spans="105:108" x14ac:dyDescent="0.2">
      <c r="DA697" s="60" t="s">
        <v>2549</v>
      </c>
      <c r="DB697" s="60" t="s">
        <v>2548</v>
      </c>
      <c r="DC697" s="60" t="s">
        <v>2519</v>
      </c>
      <c r="DD697" s="60" t="s">
        <v>2520</v>
      </c>
    </row>
    <row r="698" spans="105:108" x14ac:dyDescent="0.2">
      <c r="DA698" s="60" t="s">
        <v>2550</v>
      </c>
      <c r="DB698" s="60" t="s">
        <v>2551</v>
      </c>
      <c r="DC698" s="60" t="s">
        <v>2519</v>
      </c>
      <c r="DD698" s="60" t="s">
        <v>2520</v>
      </c>
    </row>
    <row r="699" spans="105:108" x14ac:dyDescent="0.2">
      <c r="DA699" s="60" t="s">
        <v>6870</v>
      </c>
      <c r="DB699" s="60" t="s">
        <v>2551</v>
      </c>
      <c r="DC699" s="60" t="s">
        <v>2519</v>
      </c>
      <c r="DD699" s="60" t="s">
        <v>2520</v>
      </c>
    </row>
    <row r="700" spans="105:108" x14ac:dyDescent="0.2">
      <c r="DA700" s="60" t="s">
        <v>6871</v>
      </c>
      <c r="DB700" s="60" t="s">
        <v>2551</v>
      </c>
      <c r="DC700" s="60" t="s">
        <v>2519</v>
      </c>
      <c r="DD700" s="60" t="s">
        <v>2520</v>
      </c>
    </row>
    <row r="701" spans="105:108" x14ac:dyDescent="0.2">
      <c r="DA701" s="60" t="s">
        <v>6872</v>
      </c>
      <c r="DB701" s="60" t="s">
        <v>2551</v>
      </c>
      <c r="DC701" s="60" t="s">
        <v>2519</v>
      </c>
      <c r="DD701" s="60" t="s">
        <v>2520</v>
      </c>
    </row>
    <row r="702" spans="105:108" x14ac:dyDescent="0.2">
      <c r="DA702" s="60" t="s">
        <v>6873</v>
      </c>
      <c r="DB702" s="60" t="s">
        <v>2548</v>
      </c>
      <c r="DC702" s="60" t="s">
        <v>2519</v>
      </c>
      <c r="DD702" s="60" t="s">
        <v>2520</v>
      </c>
    </row>
    <row r="703" spans="105:108" x14ac:dyDescent="0.2">
      <c r="DA703" s="60" t="s">
        <v>6874</v>
      </c>
      <c r="DB703" s="60" t="s">
        <v>6875</v>
      </c>
      <c r="DC703" s="60" t="s">
        <v>2519</v>
      </c>
      <c r="DD703" s="60" t="s">
        <v>2520</v>
      </c>
    </row>
    <row r="704" spans="105:108" x14ac:dyDescent="0.2">
      <c r="DA704" s="60" t="s">
        <v>6876</v>
      </c>
      <c r="DB704" s="60" t="s">
        <v>6875</v>
      </c>
      <c r="DC704" s="60" t="s">
        <v>2519</v>
      </c>
      <c r="DD704" s="60" t="s">
        <v>2520</v>
      </c>
    </row>
    <row r="705" spans="105:108" x14ac:dyDescent="0.2">
      <c r="DA705" s="60" t="s">
        <v>6877</v>
      </c>
      <c r="DB705" s="60" t="s">
        <v>6878</v>
      </c>
      <c r="DC705" s="60" t="s">
        <v>2519</v>
      </c>
      <c r="DD705" s="60" t="s">
        <v>2520</v>
      </c>
    </row>
    <row r="706" spans="105:108" x14ac:dyDescent="0.2">
      <c r="DA706" s="60" t="s">
        <v>6879</v>
      </c>
      <c r="DB706" s="60" t="s">
        <v>6880</v>
      </c>
      <c r="DC706" s="60" t="s">
        <v>2519</v>
      </c>
      <c r="DD706" s="60" t="s">
        <v>2520</v>
      </c>
    </row>
    <row r="707" spans="105:108" x14ac:dyDescent="0.2">
      <c r="DA707" s="60" t="s">
        <v>6881</v>
      </c>
      <c r="DB707" s="60" t="s">
        <v>6882</v>
      </c>
      <c r="DC707" s="60" t="s">
        <v>2519</v>
      </c>
      <c r="DD707" s="60" t="s">
        <v>2520</v>
      </c>
    </row>
    <row r="708" spans="105:108" x14ac:dyDescent="0.2">
      <c r="DA708" s="60" t="s">
        <v>6883</v>
      </c>
      <c r="DB708" s="60" t="s">
        <v>6884</v>
      </c>
      <c r="DC708" s="60" t="s">
        <v>2519</v>
      </c>
      <c r="DD708" s="60" t="s">
        <v>2520</v>
      </c>
    </row>
    <row r="709" spans="105:108" x14ac:dyDescent="0.2">
      <c r="DA709" s="60" t="s">
        <v>6885</v>
      </c>
      <c r="DB709" s="60" t="s">
        <v>2518</v>
      </c>
      <c r="DC709" s="60" t="s">
        <v>2519</v>
      </c>
      <c r="DD709" s="60" t="s">
        <v>2520</v>
      </c>
    </row>
    <row r="710" spans="105:108" x14ac:dyDescent="0.2">
      <c r="DA710" s="60" t="s">
        <v>6886</v>
      </c>
      <c r="DB710" s="60" t="s">
        <v>2518</v>
      </c>
      <c r="DC710" s="60" t="s">
        <v>2519</v>
      </c>
      <c r="DD710" s="60" t="s">
        <v>2520</v>
      </c>
    </row>
    <row r="711" spans="105:108" x14ac:dyDescent="0.2">
      <c r="DA711" s="60" t="s">
        <v>6887</v>
      </c>
      <c r="DB711" s="60" t="s">
        <v>2518</v>
      </c>
      <c r="DC711" s="60" t="s">
        <v>2519</v>
      </c>
      <c r="DD711" s="60" t="s">
        <v>2520</v>
      </c>
    </row>
    <row r="712" spans="105:108" x14ac:dyDescent="0.2">
      <c r="DA712" s="60" t="s">
        <v>6888</v>
      </c>
      <c r="DB712" s="60" t="s">
        <v>2536</v>
      </c>
      <c r="DC712" s="60" t="s">
        <v>2519</v>
      </c>
      <c r="DD712" s="60" t="s">
        <v>2520</v>
      </c>
    </row>
    <row r="713" spans="105:108" x14ac:dyDescent="0.2">
      <c r="DA713" s="60" t="s">
        <v>6889</v>
      </c>
      <c r="DB713" s="60" t="s">
        <v>6890</v>
      </c>
      <c r="DC713" s="60" t="s">
        <v>2519</v>
      </c>
      <c r="DD713" s="60" t="s">
        <v>2520</v>
      </c>
    </row>
    <row r="714" spans="105:108" x14ac:dyDescent="0.2">
      <c r="DA714" s="60" t="s">
        <v>6891</v>
      </c>
      <c r="DB714" s="60" t="s">
        <v>2534</v>
      </c>
      <c r="DC714" s="60" t="s">
        <v>2519</v>
      </c>
      <c r="DD714" s="60" t="s">
        <v>2520</v>
      </c>
    </row>
    <row r="715" spans="105:108" x14ac:dyDescent="0.2">
      <c r="DA715" s="60" t="s">
        <v>6892</v>
      </c>
      <c r="DB715" s="60" t="s">
        <v>6893</v>
      </c>
      <c r="DC715" s="60" t="s">
        <v>2519</v>
      </c>
      <c r="DD715" s="60" t="s">
        <v>2520</v>
      </c>
    </row>
    <row r="716" spans="105:108" x14ac:dyDescent="0.2">
      <c r="DA716" s="60" t="s">
        <v>6894</v>
      </c>
      <c r="DB716" s="60" t="s">
        <v>2526</v>
      </c>
      <c r="DC716" s="60" t="s">
        <v>2519</v>
      </c>
      <c r="DD716" s="60" t="s">
        <v>2520</v>
      </c>
    </row>
    <row r="717" spans="105:108" x14ac:dyDescent="0.2">
      <c r="DA717" s="60" t="s">
        <v>6895</v>
      </c>
      <c r="DB717" s="60" t="s">
        <v>6893</v>
      </c>
      <c r="DC717" s="60" t="s">
        <v>2519</v>
      </c>
      <c r="DD717" s="60" t="s">
        <v>2520</v>
      </c>
    </row>
    <row r="718" spans="105:108" x14ac:dyDescent="0.2">
      <c r="DA718" s="60" t="s">
        <v>6896</v>
      </c>
      <c r="DB718" s="60" t="s">
        <v>6882</v>
      </c>
      <c r="DC718" s="60" t="s">
        <v>2519</v>
      </c>
      <c r="DD718" s="60" t="s">
        <v>2520</v>
      </c>
    </row>
    <row r="719" spans="105:108" x14ac:dyDescent="0.2">
      <c r="DA719" s="60" t="s">
        <v>6897</v>
      </c>
      <c r="DB719" s="60" t="s">
        <v>6882</v>
      </c>
      <c r="DC719" s="60" t="s">
        <v>2519</v>
      </c>
      <c r="DD719" s="60" t="s">
        <v>2520</v>
      </c>
    </row>
    <row r="720" spans="105:108" x14ac:dyDescent="0.2">
      <c r="DA720" s="60" t="s">
        <v>6898</v>
      </c>
      <c r="DB720" s="60" t="s">
        <v>6899</v>
      </c>
      <c r="DC720" s="60" t="s">
        <v>2519</v>
      </c>
      <c r="DD720" s="60" t="s">
        <v>2520</v>
      </c>
    </row>
    <row r="721" spans="105:108" x14ac:dyDescent="0.2">
      <c r="DA721" s="60" t="s">
        <v>6900</v>
      </c>
      <c r="DB721" s="60" t="s">
        <v>2530</v>
      </c>
      <c r="DC721" s="60" t="s">
        <v>2519</v>
      </c>
      <c r="DD721" s="60" t="s">
        <v>2520</v>
      </c>
    </row>
    <row r="722" spans="105:108" x14ac:dyDescent="0.2">
      <c r="DA722" s="60" t="s">
        <v>6901</v>
      </c>
      <c r="DB722" s="60" t="s">
        <v>6880</v>
      </c>
      <c r="DC722" s="60" t="s">
        <v>2519</v>
      </c>
      <c r="DD722" s="60" t="s">
        <v>2520</v>
      </c>
    </row>
    <row r="723" spans="105:108" x14ac:dyDescent="0.2">
      <c r="DA723" s="60" t="s">
        <v>6902</v>
      </c>
      <c r="DB723" s="60" t="s">
        <v>2541</v>
      </c>
      <c r="DC723" s="60" t="s">
        <v>2519</v>
      </c>
      <c r="DD723" s="60" t="s">
        <v>2520</v>
      </c>
    </row>
    <row r="724" spans="105:108" x14ac:dyDescent="0.2">
      <c r="DA724" s="60" t="s">
        <v>6903</v>
      </c>
      <c r="DB724" s="60" t="s">
        <v>2541</v>
      </c>
      <c r="DC724" s="60" t="s">
        <v>2519</v>
      </c>
      <c r="DD724" s="60" t="s">
        <v>2520</v>
      </c>
    </row>
    <row r="725" spans="105:108" x14ac:dyDescent="0.2">
      <c r="DA725" s="60" t="s">
        <v>6904</v>
      </c>
      <c r="DB725" s="60" t="s">
        <v>2543</v>
      </c>
      <c r="DC725" s="60" t="s">
        <v>2519</v>
      </c>
      <c r="DD725" s="60" t="s">
        <v>2520</v>
      </c>
    </row>
    <row r="726" spans="105:108" x14ac:dyDescent="0.2">
      <c r="DA726" s="60" t="s">
        <v>6905</v>
      </c>
      <c r="DB726" s="60" t="s">
        <v>2543</v>
      </c>
      <c r="DC726" s="60" t="s">
        <v>2519</v>
      </c>
      <c r="DD726" s="60" t="s">
        <v>2520</v>
      </c>
    </row>
    <row r="727" spans="105:108" x14ac:dyDescent="0.2">
      <c r="DA727" s="60" t="s">
        <v>6906</v>
      </c>
      <c r="DB727" s="60" t="s">
        <v>6907</v>
      </c>
      <c r="DC727" s="60" t="s">
        <v>2519</v>
      </c>
      <c r="DD727" s="60" t="s">
        <v>2520</v>
      </c>
    </row>
    <row r="728" spans="105:108" x14ac:dyDescent="0.2">
      <c r="DA728" s="60" t="s">
        <v>6908</v>
      </c>
      <c r="DB728" s="60" t="s">
        <v>2539</v>
      </c>
      <c r="DC728" s="60" t="s">
        <v>2519</v>
      </c>
      <c r="DD728" s="60" t="s">
        <v>2520</v>
      </c>
    </row>
    <row r="729" spans="105:108" x14ac:dyDescent="0.2">
      <c r="DA729" s="60" t="s">
        <v>6909</v>
      </c>
      <c r="DB729" s="60" t="s">
        <v>6875</v>
      </c>
      <c r="DC729" s="60" t="s">
        <v>2519</v>
      </c>
      <c r="DD729" s="60" t="s">
        <v>2520</v>
      </c>
    </row>
    <row r="730" spans="105:108" x14ac:dyDescent="0.2">
      <c r="DA730" s="60" t="s">
        <v>6910</v>
      </c>
      <c r="DB730" s="60" t="s">
        <v>6878</v>
      </c>
      <c r="DC730" s="60" t="s">
        <v>2519</v>
      </c>
      <c r="DD730" s="60" t="s">
        <v>2520</v>
      </c>
    </row>
    <row r="731" spans="105:108" x14ac:dyDescent="0.2">
      <c r="DA731" s="60" t="s">
        <v>6911</v>
      </c>
      <c r="DB731" s="60" t="s">
        <v>6912</v>
      </c>
      <c r="DC731" s="60" t="s">
        <v>2519</v>
      </c>
      <c r="DD731" s="60" t="s">
        <v>2520</v>
      </c>
    </row>
    <row r="732" spans="105:108" x14ac:dyDescent="0.2">
      <c r="DA732" s="60" t="s">
        <v>6913</v>
      </c>
      <c r="DB732" s="60" t="s">
        <v>2548</v>
      </c>
      <c r="DC732" s="60" t="s">
        <v>2519</v>
      </c>
      <c r="DD732" s="60" t="s">
        <v>2520</v>
      </c>
    </row>
    <row r="733" spans="105:108" x14ac:dyDescent="0.2">
      <c r="DA733" s="60" t="s">
        <v>6914</v>
      </c>
      <c r="DB733" s="60" t="s">
        <v>6875</v>
      </c>
      <c r="DC733" s="60" t="s">
        <v>2519</v>
      </c>
      <c r="DD733" s="60" t="s">
        <v>2520</v>
      </c>
    </row>
    <row r="734" spans="105:108" x14ac:dyDescent="0.2">
      <c r="DA734" s="60" t="s">
        <v>6915</v>
      </c>
      <c r="DB734" s="60" t="s">
        <v>6916</v>
      </c>
      <c r="DC734" s="60" t="s">
        <v>2519</v>
      </c>
      <c r="DD734" s="60" t="s">
        <v>2520</v>
      </c>
    </row>
    <row r="735" spans="105:108" x14ac:dyDescent="0.2">
      <c r="DA735" s="60" t="s">
        <v>6917</v>
      </c>
      <c r="DB735" s="60" t="s">
        <v>2551</v>
      </c>
      <c r="DC735" s="60" t="s">
        <v>2519</v>
      </c>
      <c r="DD735" s="60" t="s">
        <v>2520</v>
      </c>
    </row>
    <row r="736" spans="105:108" x14ac:dyDescent="0.2">
      <c r="DA736" s="60" t="s">
        <v>6918</v>
      </c>
      <c r="DB736" s="60" t="s">
        <v>6884</v>
      </c>
      <c r="DC736" s="60" t="s">
        <v>2519</v>
      </c>
      <c r="DD736" s="60" t="s">
        <v>2520</v>
      </c>
    </row>
    <row r="737" spans="105:108" x14ac:dyDescent="0.2">
      <c r="DA737" s="60" t="s">
        <v>6919</v>
      </c>
      <c r="DB737" s="60" t="s">
        <v>2546</v>
      </c>
      <c r="DC737" s="60" t="s">
        <v>2519</v>
      </c>
      <c r="DD737" s="60" t="s">
        <v>2520</v>
      </c>
    </row>
    <row r="738" spans="105:108" x14ac:dyDescent="0.2">
      <c r="DA738" s="60" t="s">
        <v>6920</v>
      </c>
      <c r="DB738" s="60" t="s">
        <v>2546</v>
      </c>
      <c r="DC738" s="60" t="s">
        <v>2519</v>
      </c>
      <c r="DD738" s="60" t="s">
        <v>2520</v>
      </c>
    </row>
    <row r="739" spans="105:108" x14ac:dyDescent="0.2">
      <c r="DA739" s="60" t="s">
        <v>6921</v>
      </c>
      <c r="DB739" s="60" t="s">
        <v>6922</v>
      </c>
      <c r="DC739" s="60" t="s">
        <v>6923</v>
      </c>
      <c r="DD739" s="60" t="s">
        <v>6922</v>
      </c>
    </row>
    <row r="740" spans="105:108" x14ac:dyDescent="0.2">
      <c r="DA740" s="60" t="s">
        <v>6924</v>
      </c>
      <c r="DB740" s="60" t="s">
        <v>6922</v>
      </c>
      <c r="DC740" s="60" t="s">
        <v>6923</v>
      </c>
      <c r="DD740" s="60" t="s">
        <v>6922</v>
      </c>
    </row>
    <row r="741" spans="105:108" x14ac:dyDescent="0.2">
      <c r="DA741" s="60" t="s">
        <v>6925</v>
      </c>
      <c r="DB741" s="60" t="s">
        <v>6922</v>
      </c>
      <c r="DC741" s="60" t="s">
        <v>6923</v>
      </c>
      <c r="DD741" s="60" t="s">
        <v>6922</v>
      </c>
    </row>
    <row r="742" spans="105:108" x14ac:dyDescent="0.2">
      <c r="DA742" s="60" t="s">
        <v>6926</v>
      </c>
      <c r="DB742" s="60" t="s">
        <v>6927</v>
      </c>
      <c r="DC742" s="60" t="s">
        <v>6923</v>
      </c>
      <c r="DD742" s="60" t="s">
        <v>6922</v>
      </c>
    </row>
    <row r="743" spans="105:108" x14ac:dyDescent="0.2">
      <c r="DA743" s="60" t="s">
        <v>6928</v>
      </c>
      <c r="DB743" s="60" t="s">
        <v>6927</v>
      </c>
      <c r="DC743" s="60" t="s">
        <v>6923</v>
      </c>
      <c r="DD743" s="60" t="s">
        <v>6922</v>
      </c>
    </row>
    <row r="744" spans="105:108" x14ac:dyDescent="0.2">
      <c r="DA744" s="60" t="s">
        <v>6929</v>
      </c>
      <c r="DB744" s="60" t="s">
        <v>6927</v>
      </c>
      <c r="DC744" s="60" t="s">
        <v>6923</v>
      </c>
      <c r="DD744" s="60" t="s">
        <v>6922</v>
      </c>
    </row>
    <row r="745" spans="105:108" x14ac:dyDescent="0.2">
      <c r="DA745" s="60" t="s">
        <v>6930</v>
      </c>
      <c r="DB745" s="60" t="s">
        <v>6931</v>
      </c>
      <c r="DC745" s="60" t="s">
        <v>6923</v>
      </c>
      <c r="DD745" s="60" t="s">
        <v>6922</v>
      </c>
    </row>
    <row r="746" spans="105:108" x14ac:dyDescent="0.2">
      <c r="DA746" s="60" t="s">
        <v>6932</v>
      </c>
      <c r="DB746" s="60" t="s">
        <v>6931</v>
      </c>
      <c r="DC746" s="60" t="s">
        <v>6923</v>
      </c>
      <c r="DD746" s="60" t="s">
        <v>6922</v>
      </c>
    </row>
    <row r="747" spans="105:108" x14ac:dyDescent="0.2">
      <c r="DA747" s="60" t="s">
        <v>6933</v>
      </c>
      <c r="DB747" s="60" t="s">
        <v>6934</v>
      </c>
      <c r="DC747" s="60" t="s">
        <v>6923</v>
      </c>
      <c r="DD747" s="60" t="s">
        <v>6922</v>
      </c>
    </row>
    <row r="748" spans="105:108" x14ac:dyDescent="0.2">
      <c r="DA748" s="60" t="s">
        <v>6935</v>
      </c>
      <c r="DB748" s="60" t="s">
        <v>6936</v>
      </c>
      <c r="DC748" s="60" t="s">
        <v>6923</v>
      </c>
      <c r="DD748" s="60" t="s">
        <v>6922</v>
      </c>
    </row>
    <row r="749" spans="105:108" x14ac:dyDescent="0.2">
      <c r="DA749" s="60" t="s">
        <v>6937</v>
      </c>
      <c r="DB749" s="60" t="s">
        <v>6922</v>
      </c>
      <c r="DC749" s="60" t="s">
        <v>6923</v>
      </c>
      <c r="DD749" s="60" t="s">
        <v>6922</v>
      </c>
    </row>
    <row r="750" spans="105:108" x14ac:dyDescent="0.2">
      <c r="DA750" s="60" t="s">
        <v>6938</v>
      </c>
      <c r="DB750" s="60" t="s">
        <v>6922</v>
      </c>
      <c r="DC750" s="60" t="s">
        <v>6923</v>
      </c>
      <c r="DD750" s="60" t="s">
        <v>6922</v>
      </c>
    </row>
    <row r="751" spans="105:108" x14ac:dyDescent="0.2">
      <c r="DA751" s="60" t="s">
        <v>6939</v>
      </c>
      <c r="DB751" s="60" t="s">
        <v>6922</v>
      </c>
      <c r="DC751" s="60" t="s">
        <v>6923</v>
      </c>
      <c r="DD751" s="60" t="s">
        <v>6922</v>
      </c>
    </row>
    <row r="752" spans="105:108" x14ac:dyDescent="0.2">
      <c r="DA752" s="60" t="s">
        <v>6940</v>
      </c>
      <c r="DB752" s="60" t="s">
        <v>6922</v>
      </c>
      <c r="DC752" s="60" t="s">
        <v>6923</v>
      </c>
      <c r="DD752" s="60" t="s">
        <v>6922</v>
      </c>
    </row>
    <row r="753" spans="105:108" x14ac:dyDescent="0.2">
      <c r="DA753" s="60" t="s">
        <v>6941</v>
      </c>
      <c r="DB753" s="60" t="s">
        <v>6922</v>
      </c>
      <c r="DC753" s="60" t="s">
        <v>6923</v>
      </c>
      <c r="DD753" s="60" t="s">
        <v>6922</v>
      </c>
    </row>
    <row r="754" spans="105:108" x14ac:dyDescent="0.2">
      <c r="DA754" s="60" t="s">
        <v>6942</v>
      </c>
      <c r="DB754" s="60" t="s">
        <v>6943</v>
      </c>
      <c r="DC754" s="60" t="s">
        <v>6923</v>
      </c>
      <c r="DD754" s="60" t="s">
        <v>6922</v>
      </c>
    </row>
    <row r="755" spans="105:108" x14ac:dyDescent="0.2">
      <c r="DA755" s="60" t="s">
        <v>6944</v>
      </c>
      <c r="DB755" s="60" t="s">
        <v>6934</v>
      </c>
      <c r="DC755" s="60" t="s">
        <v>6923</v>
      </c>
      <c r="DD755" s="60" t="s">
        <v>6922</v>
      </c>
    </row>
    <row r="756" spans="105:108" x14ac:dyDescent="0.2">
      <c r="DA756" s="60" t="s">
        <v>6945</v>
      </c>
      <c r="DB756" s="60" t="s">
        <v>6946</v>
      </c>
      <c r="DC756" s="60" t="s">
        <v>6923</v>
      </c>
      <c r="DD756" s="60" t="s">
        <v>6922</v>
      </c>
    </row>
    <row r="757" spans="105:108" x14ac:dyDescent="0.2">
      <c r="DA757" s="60" t="s">
        <v>6947</v>
      </c>
      <c r="DB757" s="60" t="s">
        <v>6946</v>
      </c>
      <c r="DC757" s="60" t="s">
        <v>6923</v>
      </c>
      <c r="DD757" s="60" t="s">
        <v>6922</v>
      </c>
    </row>
    <row r="758" spans="105:108" x14ac:dyDescent="0.2">
      <c r="DA758" s="60" t="s">
        <v>6948</v>
      </c>
      <c r="DB758" s="60" t="s">
        <v>6936</v>
      </c>
      <c r="DC758" s="60" t="s">
        <v>6923</v>
      </c>
      <c r="DD758" s="60" t="s">
        <v>6922</v>
      </c>
    </row>
    <row r="759" spans="105:108" x14ac:dyDescent="0.2">
      <c r="DA759" s="60" t="s">
        <v>6949</v>
      </c>
      <c r="DB759" s="60" t="s">
        <v>6946</v>
      </c>
      <c r="DC759" s="60" t="s">
        <v>6923</v>
      </c>
      <c r="DD759" s="60" t="s">
        <v>6922</v>
      </c>
    </row>
    <row r="760" spans="105:108" x14ac:dyDescent="0.2">
      <c r="DA760" s="60" t="s">
        <v>6950</v>
      </c>
      <c r="DB760" s="60" t="s">
        <v>6931</v>
      </c>
      <c r="DC760" s="60" t="s">
        <v>6923</v>
      </c>
      <c r="DD760" s="60" t="s">
        <v>6922</v>
      </c>
    </row>
    <row r="761" spans="105:108" x14ac:dyDescent="0.2">
      <c r="DA761" s="60" t="s">
        <v>6951</v>
      </c>
      <c r="DB761" s="60" t="s">
        <v>6952</v>
      </c>
      <c r="DC761" s="60" t="s">
        <v>6923</v>
      </c>
      <c r="DD761" s="60" t="s">
        <v>6922</v>
      </c>
    </row>
    <row r="762" spans="105:108" x14ac:dyDescent="0.2">
      <c r="DA762" s="60" t="s">
        <v>6953</v>
      </c>
      <c r="DB762" s="60" t="s">
        <v>6927</v>
      </c>
      <c r="DC762" s="60" t="s">
        <v>6923</v>
      </c>
      <c r="DD762" s="60" t="s">
        <v>6922</v>
      </c>
    </row>
    <row r="763" spans="105:108" x14ac:dyDescent="0.2">
      <c r="DA763" s="60" t="s">
        <v>6954</v>
      </c>
      <c r="DB763" s="60" t="s">
        <v>6955</v>
      </c>
      <c r="DC763" s="60" t="s">
        <v>6923</v>
      </c>
      <c r="DD763" s="60" t="s">
        <v>6922</v>
      </c>
    </row>
    <row r="764" spans="105:108" x14ac:dyDescent="0.2">
      <c r="DA764" s="60" t="s">
        <v>6956</v>
      </c>
      <c r="DB764" s="60" t="s">
        <v>6922</v>
      </c>
      <c r="DC764" s="60" t="s">
        <v>6923</v>
      </c>
      <c r="DD764" s="60" t="s">
        <v>6922</v>
      </c>
    </row>
    <row r="765" spans="105:108" x14ac:dyDescent="0.2">
      <c r="DA765" s="60" t="s">
        <v>6957</v>
      </c>
      <c r="DB765" s="60" t="s">
        <v>6958</v>
      </c>
      <c r="DC765" s="60" t="s">
        <v>6296</v>
      </c>
      <c r="DD765" s="60" t="s">
        <v>6958</v>
      </c>
    </row>
    <row r="766" spans="105:108" x14ac:dyDescent="0.2">
      <c r="DA766" s="60" t="s">
        <v>6959</v>
      </c>
      <c r="DB766" s="60" t="s">
        <v>6958</v>
      </c>
      <c r="DC766" s="60" t="s">
        <v>6296</v>
      </c>
      <c r="DD766" s="60" t="s">
        <v>6958</v>
      </c>
    </row>
    <row r="767" spans="105:108" x14ac:dyDescent="0.2">
      <c r="DA767" s="60" t="s">
        <v>6960</v>
      </c>
      <c r="DB767" s="60" t="s">
        <v>6958</v>
      </c>
      <c r="DC767" s="60" t="s">
        <v>6296</v>
      </c>
      <c r="DD767" s="60" t="s">
        <v>6958</v>
      </c>
    </row>
    <row r="768" spans="105:108" x14ac:dyDescent="0.2">
      <c r="DA768" s="60" t="s">
        <v>6961</v>
      </c>
      <c r="DB768" s="60" t="s">
        <v>6962</v>
      </c>
      <c r="DC768" s="60" t="s">
        <v>6296</v>
      </c>
      <c r="DD768" s="60" t="s">
        <v>6958</v>
      </c>
    </row>
    <row r="769" spans="105:108" x14ac:dyDescent="0.2">
      <c r="DA769" s="60" t="s">
        <v>6963</v>
      </c>
      <c r="DB769" s="60" t="s">
        <v>6964</v>
      </c>
      <c r="DC769" s="60" t="s">
        <v>6296</v>
      </c>
      <c r="DD769" s="60" t="s">
        <v>6958</v>
      </c>
    </row>
    <row r="770" spans="105:108" x14ac:dyDescent="0.2">
      <c r="DA770" s="60" t="s">
        <v>6965</v>
      </c>
      <c r="DB770" s="60" t="s">
        <v>6962</v>
      </c>
      <c r="DC770" s="60" t="s">
        <v>6296</v>
      </c>
      <c r="DD770" s="60" t="s">
        <v>6958</v>
      </c>
    </row>
    <row r="771" spans="105:108" x14ac:dyDescent="0.2">
      <c r="DA771" s="60" t="s">
        <v>6966</v>
      </c>
      <c r="DB771" s="60" t="s">
        <v>6958</v>
      </c>
      <c r="DC771" s="60" t="s">
        <v>6296</v>
      </c>
      <c r="DD771" s="60" t="s">
        <v>6958</v>
      </c>
    </row>
    <row r="772" spans="105:108" x14ac:dyDescent="0.2">
      <c r="DA772" s="60" t="s">
        <v>6967</v>
      </c>
      <c r="DB772" s="60" t="s">
        <v>6968</v>
      </c>
      <c r="DC772" s="60" t="s">
        <v>6297</v>
      </c>
      <c r="DD772" s="60" t="s">
        <v>6969</v>
      </c>
    </row>
    <row r="773" spans="105:108" x14ac:dyDescent="0.2">
      <c r="DA773" s="60" t="s">
        <v>6970</v>
      </c>
      <c r="DB773" s="60" t="s">
        <v>6971</v>
      </c>
      <c r="DC773" s="60" t="s">
        <v>6296</v>
      </c>
      <c r="DD773" s="60" t="s">
        <v>6958</v>
      </c>
    </row>
    <row r="774" spans="105:108" x14ac:dyDescent="0.2">
      <c r="DA774" s="60" t="s">
        <v>6972</v>
      </c>
      <c r="DB774" s="60" t="s">
        <v>6973</v>
      </c>
      <c r="DC774" s="60" t="s">
        <v>6296</v>
      </c>
      <c r="DD774" s="60" t="s">
        <v>6958</v>
      </c>
    </row>
    <row r="775" spans="105:108" x14ac:dyDescent="0.2">
      <c r="DA775" s="60" t="s">
        <v>6974</v>
      </c>
      <c r="DB775" s="60" t="s">
        <v>6975</v>
      </c>
      <c r="DC775" s="60" t="s">
        <v>6976</v>
      </c>
      <c r="DD775" s="60" t="s">
        <v>6977</v>
      </c>
    </row>
    <row r="776" spans="105:108" x14ac:dyDescent="0.2">
      <c r="DA776" s="60" t="s">
        <v>6978</v>
      </c>
      <c r="DB776" s="60" t="s">
        <v>6975</v>
      </c>
      <c r="DC776" s="60" t="s">
        <v>6976</v>
      </c>
      <c r="DD776" s="60" t="s">
        <v>6977</v>
      </c>
    </row>
    <row r="777" spans="105:108" x14ac:dyDescent="0.2">
      <c r="DA777" s="60" t="s">
        <v>6979</v>
      </c>
      <c r="DB777" s="60" t="s">
        <v>6980</v>
      </c>
      <c r="DC777" s="60" t="s">
        <v>6976</v>
      </c>
      <c r="DD777" s="60" t="s">
        <v>6977</v>
      </c>
    </row>
    <row r="778" spans="105:108" x14ac:dyDescent="0.2">
      <c r="DA778" s="60" t="s">
        <v>6981</v>
      </c>
      <c r="DB778" s="60" t="s">
        <v>6982</v>
      </c>
      <c r="DC778" s="60" t="s">
        <v>6976</v>
      </c>
      <c r="DD778" s="60" t="s">
        <v>6977</v>
      </c>
    </row>
    <row r="779" spans="105:108" x14ac:dyDescent="0.2">
      <c r="DA779" s="60" t="s">
        <v>6983</v>
      </c>
      <c r="DB779" s="60" t="s">
        <v>6984</v>
      </c>
      <c r="DC779" s="60" t="s">
        <v>6976</v>
      </c>
      <c r="DD779" s="60" t="s">
        <v>6977</v>
      </c>
    </row>
    <row r="780" spans="105:108" x14ac:dyDescent="0.2">
      <c r="DA780" s="60" t="s">
        <v>6985</v>
      </c>
      <c r="DB780" s="60" t="s">
        <v>6977</v>
      </c>
      <c r="DC780" s="60" t="s">
        <v>6976</v>
      </c>
      <c r="DD780" s="60" t="s">
        <v>6977</v>
      </c>
    </row>
    <row r="781" spans="105:108" x14ac:dyDescent="0.2">
      <c r="DA781" s="60" t="s">
        <v>6986</v>
      </c>
      <c r="DB781" s="60" t="s">
        <v>6977</v>
      </c>
      <c r="DC781" s="60" t="s">
        <v>6976</v>
      </c>
      <c r="DD781" s="60" t="s">
        <v>6977</v>
      </c>
    </row>
    <row r="782" spans="105:108" x14ac:dyDescent="0.2">
      <c r="DA782" s="60" t="s">
        <v>2623</v>
      </c>
      <c r="DB782" s="60" t="s">
        <v>6980</v>
      </c>
      <c r="DC782" s="60" t="s">
        <v>6976</v>
      </c>
      <c r="DD782" s="60" t="s">
        <v>6977</v>
      </c>
    </row>
    <row r="783" spans="105:108" x14ac:dyDescent="0.2">
      <c r="DA783" s="60" t="s">
        <v>2624</v>
      </c>
      <c r="DB783" s="60" t="s">
        <v>6977</v>
      </c>
      <c r="DC783" s="60" t="s">
        <v>6976</v>
      </c>
      <c r="DD783" s="60" t="s">
        <v>6977</v>
      </c>
    </row>
    <row r="784" spans="105:108" x14ac:dyDescent="0.2">
      <c r="DA784" s="60" t="s">
        <v>2625</v>
      </c>
      <c r="DB784" s="60" t="s">
        <v>2626</v>
      </c>
      <c r="DC784" s="60" t="s">
        <v>6976</v>
      </c>
      <c r="DD784" s="60" t="s">
        <v>6977</v>
      </c>
    </row>
    <row r="785" spans="105:108" x14ac:dyDescent="0.2">
      <c r="DA785" s="60" t="s">
        <v>2627</v>
      </c>
      <c r="DB785" s="60" t="s">
        <v>6984</v>
      </c>
      <c r="DC785" s="60" t="s">
        <v>6976</v>
      </c>
      <c r="DD785" s="60" t="s">
        <v>6977</v>
      </c>
    </row>
    <row r="786" spans="105:108" x14ac:dyDescent="0.2">
      <c r="DA786" s="60" t="s">
        <v>2628</v>
      </c>
      <c r="DB786" s="60" t="s">
        <v>6969</v>
      </c>
      <c r="DC786" s="60" t="s">
        <v>6297</v>
      </c>
      <c r="DD786" s="60" t="s">
        <v>6969</v>
      </c>
    </row>
    <row r="787" spans="105:108" x14ac:dyDescent="0.2">
      <c r="DA787" s="60" t="s">
        <v>2629</v>
      </c>
      <c r="DB787" s="60" t="s">
        <v>6969</v>
      </c>
      <c r="DC787" s="60" t="s">
        <v>6297</v>
      </c>
      <c r="DD787" s="60" t="s">
        <v>6969</v>
      </c>
    </row>
    <row r="788" spans="105:108" x14ac:dyDescent="0.2">
      <c r="DA788" s="60" t="s">
        <v>2630</v>
      </c>
      <c r="DB788" s="60" t="s">
        <v>6969</v>
      </c>
      <c r="DC788" s="60" t="s">
        <v>6297</v>
      </c>
      <c r="DD788" s="60" t="s">
        <v>6969</v>
      </c>
    </row>
    <row r="789" spans="105:108" x14ac:dyDescent="0.2">
      <c r="DA789" s="60" t="s">
        <v>2631</v>
      </c>
      <c r="DB789" s="60" t="s">
        <v>2632</v>
      </c>
      <c r="DC789" s="60" t="s">
        <v>6298</v>
      </c>
      <c r="DD789" s="60" t="s">
        <v>2633</v>
      </c>
    </row>
    <row r="790" spans="105:108" x14ac:dyDescent="0.2">
      <c r="DA790" s="60" t="s">
        <v>2634</v>
      </c>
      <c r="DB790" s="60" t="s">
        <v>2632</v>
      </c>
      <c r="DC790" s="60" t="s">
        <v>6298</v>
      </c>
      <c r="DD790" s="60" t="s">
        <v>2633</v>
      </c>
    </row>
    <row r="791" spans="105:108" x14ac:dyDescent="0.2">
      <c r="DA791" s="60" t="s">
        <v>2635</v>
      </c>
      <c r="DB791" s="60" t="s">
        <v>2632</v>
      </c>
      <c r="DC791" s="60" t="s">
        <v>6298</v>
      </c>
      <c r="DD791" s="60" t="s">
        <v>2633</v>
      </c>
    </row>
    <row r="792" spans="105:108" x14ac:dyDescent="0.2">
      <c r="DA792" s="60" t="s">
        <v>2636</v>
      </c>
      <c r="DB792" s="60" t="s">
        <v>2637</v>
      </c>
      <c r="DC792" s="60" t="s">
        <v>6298</v>
      </c>
      <c r="DD792" s="60" t="s">
        <v>2633</v>
      </c>
    </row>
    <row r="793" spans="105:108" x14ac:dyDescent="0.2">
      <c r="DA793" s="60" t="s">
        <v>2638</v>
      </c>
      <c r="DB793" s="60" t="s">
        <v>2639</v>
      </c>
      <c r="DC793" s="60" t="s">
        <v>6298</v>
      </c>
      <c r="DD793" s="60" t="s">
        <v>2633</v>
      </c>
    </row>
    <row r="794" spans="105:108" x14ac:dyDescent="0.2">
      <c r="DA794" s="60" t="s">
        <v>2640</v>
      </c>
      <c r="DB794" s="60" t="s">
        <v>2641</v>
      </c>
      <c r="DC794" s="60" t="s">
        <v>6298</v>
      </c>
      <c r="DD794" s="60" t="s">
        <v>2633</v>
      </c>
    </row>
    <row r="795" spans="105:108" x14ac:dyDescent="0.2">
      <c r="DA795" s="60" t="s">
        <v>2642</v>
      </c>
      <c r="DB795" s="60" t="s">
        <v>2643</v>
      </c>
      <c r="DC795" s="60" t="s">
        <v>6299</v>
      </c>
      <c r="DD795" s="60" t="s">
        <v>2644</v>
      </c>
    </row>
    <row r="796" spans="105:108" x14ac:dyDescent="0.2">
      <c r="DA796" s="60" t="s">
        <v>2645</v>
      </c>
      <c r="DB796" s="60" t="s">
        <v>2643</v>
      </c>
      <c r="DC796" s="60" t="s">
        <v>6299</v>
      </c>
      <c r="DD796" s="60" t="s">
        <v>2644</v>
      </c>
    </row>
    <row r="797" spans="105:108" x14ac:dyDescent="0.2">
      <c r="DA797" s="60" t="s">
        <v>2646</v>
      </c>
      <c r="DB797" s="60" t="s">
        <v>2647</v>
      </c>
      <c r="DC797" s="60" t="s">
        <v>6299</v>
      </c>
      <c r="DD797" s="60" t="s">
        <v>2644</v>
      </c>
    </row>
    <row r="798" spans="105:108" x14ac:dyDescent="0.2">
      <c r="DA798" s="60" t="s">
        <v>2648</v>
      </c>
      <c r="DB798" s="60" t="s">
        <v>2649</v>
      </c>
      <c r="DC798" s="60" t="s">
        <v>6299</v>
      </c>
      <c r="DD798" s="60" t="s">
        <v>2644</v>
      </c>
    </row>
    <row r="799" spans="105:108" x14ac:dyDescent="0.2">
      <c r="DA799" s="60" t="s">
        <v>2650</v>
      </c>
      <c r="DB799" s="60" t="s">
        <v>2651</v>
      </c>
      <c r="DC799" s="60" t="s">
        <v>6298</v>
      </c>
      <c r="DD799" s="60" t="s">
        <v>2633</v>
      </c>
    </row>
    <row r="800" spans="105:108" x14ac:dyDescent="0.2">
      <c r="DA800" s="60" t="s">
        <v>2652</v>
      </c>
      <c r="DB800" s="60" t="s">
        <v>2653</v>
      </c>
      <c r="DC800" s="60" t="s">
        <v>6299</v>
      </c>
      <c r="DD800" s="60" t="s">
        <v>2644</v>
      </c>
    </row>
    <row r="801" spans="105:108" x14ac:dyDescent="0.2">
      <c r="DA801" s="60" t="s">
        <v>2654</v>
      </c>
      <c r="DB801" s="60" t="s">
        <v>2653</v>
      </c>
      <c r="DC801" s="60" t="s">
        <v>6299</v>
      </c>
      <c r="DD801" s="60" t="s">
        <v>2644</v>
      </c>
    </row>
    <row r="802" spans="105:108" x14ac:dyDescent="0.2">
      <c r="DA802" s="60" t="s">
        <v>2655</v>
      </c>
      <c r="DB802" s="60" t="s">
        <v>2656</v>
      </c>
      <c r="DC802" s="60" t="s">
        <v>6301</v>
      </c>
      <c r="DD802" s="60" t="s">
        <v>2656</v>
      </c>
    </row>
    <row r="803" spans="105:108" x14ac:dyDescent="0.2">
      <c r="DA803" s="60" t="s">
        <v>2657</v>
      </c>
      <c r="DB803" s="60" t="s">
        <v>2656</v>
      </c>
      <c r="DC803" s="60" t="s">
        <v>6301</v>
      </c>
      <c r="DD803" s="60" t="s">
        <v>2656</v>
      </c>
    </row>
    <row r="804" spans="105:108" x14ac:dyDescent="0.2">
      <c r="DA804" s="60" t="s">
        <v>2658</v>
      </c>
      <c r="DB804" s="60" t="s">
        <v>2659</v>
      </c>
      <c r="DC804" s="60" t="s">
        <v>6301</v>
      </c>
      <c r="DD804" s="60" t="s">
        <v>2656</v>
      </c>
    </row>
    <row r="805" spans="105:108" x14ac:dyDescent="0.2">
      <c r="DA805" s="60" t="s">
        <v>2660</v>
      </c>
      <c r="DB805" s="60" t="s">
        <v>2656</v>
      </c>
      <c r="DC805" s="60" t="s">
        <v>6301</v>
      </c>
      <c r="DD805" s="60" t="s">
        <v>2656</v>
      </c>
    </row>
    <row r="806" spans="105:108" x14ac:dyDescent="0.2">
      <c r="DA806" s="60" t="s">
        <v>2661</v>
      </c>
      <c r="DB806" s="60" t="s">
        <v>2662</v>
      </c>
      <c r="DC806" s="60" t="s">
        <v>6301</v>
      </c>
      <c r="DD806" s="60" t="s">
        <v>2656</v>
      </c>
    </row>
    <row r="807" spans="105:108" x14ac:dyDescent="0.2">
      <c r="DA807" s="60" t="s">
        <v>2663</v>
      </c>
      <c r="DB807" s="60" t="s">
        <v>2664</v>
      </c>
      <c r="DC807" s="60" t="s">
        <v>6301</v>
      </c>
      <c r="DD807" s="60" t="s">
        <v>2656</v>
      </c>
    </row>
    <row r="808" spans="105:108" x14ac:dyDescent="0.2">
      <c r="DA808" s="60" t="s">
        <v>2665</v>
      </c>
      <c r="DB808" s="60" t="s">
        <v>2666</v>
      </c>
      <c r="DC808" s="60" t="s">
        <v>6301</v>
      </c>
      <c r="DD808" s="60" t="s">
        <v>2656</v>
      </c>
    </row>
    <row r="809" spans="105:108" x14ac:dyDescent="0.2">
      <c r="DA809" s="60" t="s">
        <v>2667</v>
      </c>
      <c r="DB809" s="60" t="s">
        <v>2659</v>
      </c>
      <c r="DC809" s="60" t="s">
        <v>6301</v>
      </c>
      <c r="DD809" s="60" t="s">
        <v>2656</v>
      </c>
    </row>
    <row r="810" spans="105:108" x14ac:dyDescent="0.2">
      <c r="DA810" s="60" t="s">
        <v>2668</v>
      </c>
      <c r="DB810" s="60" t="s">
        <v>2656</v>
      </c>
      <c r="DC810" s="60" t="s">
        <v>6301</v>
      </c>
      <c r="DD810" s="60" t="s">
        <v>2656</v>
      </c>
    </row>
    <row r="811" spans="105:108" x14ac:dyDescent="0.2">
      <c r="DA811" s="60" t="s">
        <v>2669</v>
      </c>
      <c r="DB811" s="60" t="s">
        <v>2670</v>
      </c>
      <c r="DC811" s="60" t="s">
        <v>2671</v>
      </c>
      <c r="DD811" s="60" t="s">
        <v>2672</v>
      </c>
    </row>
    <row r="812" spans="105:108" x14ac:dyDescent="0.2">
      <c r="DA812" s="60" t="s">
        <v>2673</v>
      </c>
      <c r="DB812" s="60" t="s">
        <v>2674</v>
      </c>
      <c r="DC812" s="60" t="s">
        <v>2671</v>
      </c>
      <c r="DD812" s="60" t="s">
        <v>2672</v>
      </c>
    </row>
    <row r="813" spans="105:108" x14ac:dyDescent="0.2">
      <c r="DA813" s="60" t="s">
        <v>2675</v>
      </c>
      <c r="DB813" s="60" t="s">
        <v>2672</v>
      </c>
      <c r="DC813" s="60" t="s">
        <v>2671</v>
      </c>
      <c r="DD813" s="60" t="s">
        <v>2672</v>
      </c>
    </row>
    <row r="814" spans="105:108" x14ac:dyDescent="0.2">
      <c r="DA814" s="60" t="s">
        <v>2676</v>
      </c>
      <c r="DB814" s="60" t="s">
        <v>2677</v>
      </c>
      <c r="DC814" s="60" t="s">
        <v>2671</v>
      </c>
      <c r="DD814" s="60" t="s">
        <v>2672</v>
      </c>
    </row>
    <row r="815" spans="105:108" x14ac:dyDescent="0.2">
      <c r="DA815" s="60" t="s">
        <v>2678</v>
      </c>
      <c r="DB815" s="60" t="s">
        <v>2679</v>
      </c>
      <c r="DC815" s="60" t="s">
        <v>2671</v>
      </c>
      <c r="DD815" s="60" t="s">
        <v>2672</v>
      </c>
    </row>
    <row r="816" spans="105:108" x14ac:dyDescent="0.2">
      <c r="DA816" s="60" t="s">
        <v>2680</v>
      </c>
      <c r="DB816" s="60" t="s">
        <v>2679</v>
      </c>
      <c r="DC816" s="60" t="s">
        <v>2671</v>
      </c>
      <c r="DD816" s="60" t="s">
        <v>2672</v>
      </c>
    </row>
    <row r="817" spans="105:108" x14ac:dyDescent="0.2">
      <c r="DA817" s="60" t="s">
        <v>2681</v>
      </c>
      <c r="DB817" s="60" t="s">
        <v>2679</v>
      </c>
      <c r="DC817" s="60" t="s">
        <v>2671</v>
      </c>
      <c r="DD817" s="60" t="s">
        <v>2672</v>
      </c>
    </row>
    <row r="818" spans="105:108" x14ac:dyDescent="0.2">
      <c r="DA818" s="60" t="s">
        <v>2682</v>
      </c>
      <c r="DB818" s="60" t="s">
        <v>2679</v>
      </c>
      <c r="DC818" s="60" t="s">
        <v>2671</v>
      </c>
      <c r="DD818" s="60" t="s">
        <v>2672</v>
      </c>
    </row>
    <row r="819" spans="105:108" x14ac:dyDescent="0.2">
      <c r="DA819" s="60" t="s">
        <v>2683</v>
      </c>
      <c r="DB819" s="60" t="s">
        <v>2684</v>
      </c>
      <c r="DC819" s="60" t="s">
        <v>6211</v>
      </c>
      <c r="DD819" s="60" t="s">
        <v>2684</v>
      </c>
    </row>
    <row r="820" spans="105:108" x14ac:dyDescent="0.2">
      <c r="DA820" s="60" t="s">
        <v>2685</v>
      </c>
      <c r="DB820" s="60" t="s">
        <v>2684</v>
      </c>
      <c r="DC820" s="60" t="s">
        <v>6211</v>
      </c>
      <c r="DD820" s="60" t="s">
        <v>2684</v>
      </c>
    </row>
    <row r="821" spans="105:108" x14ac:dyDescent="0.2">
      <c r="DA821" s="60" t="s">
        <v>2686</v>
      </c>
      <c r="DB821" s="60" t="s">
        <v>2684</v>
      </c>
      <c r="DC821" s="60" t="s">
        <v>6211</v>
      </c>
      <c r="DD821" s="60" t="s">
        <v>2684</v>
      </c>
    </row>
    <row r="822" spans="105:108" x14ac:dyDescent="0.2">
      <c r="DA822" s="60" t="s">
        <v>2687</v>
      </c>
      <c r="DB822" s="60" t="s">
        <v>2684</v>
      </c>
      <c r="DC822" s="60" t="s">
        <v>6211</v>
      </c>
      <c r="DD822" s="60" t="s">
        <v>2684</v>
      </c>
    </row>
    <row r="823" spans="105:108" x14ac:dyDescent="0.2">
      <c r="DA823" s="60" t="s">
        <v>2688</v>
      </c>
      <c r="DB823" s="60" t="s">
        <v>2684</v>
      </c>
      <c r="DC823" s="60" t="s">
        <v>6211</v>
      </c>
      <c r="DD823" s="60" t="s">
        <v>2684</v>
      </c>
    </row>
    <row r="824" spans="105:108" x14ac:dyDescent="0.2">
      <c r="DA824" s="60" t="s">
        <v>2689</v>
      </c>
      <c r="DB824" s="60" t="s">
        <v>2684</v>
      </c>
      <c r="DC824" s="60" t="s">
        <v>6211</v>
      </c>
      <c r="DD824" s="60" t="s">
        <v>2684</v>
      </c>
    </row>
    <row r="825" spans="105:108" x14ac:dyDescent="0.2">
      <c r="DA825" s="60" t="s">
        <v>2690</v>
      </c>
      <c r="DB825" s="60" t="s">
        <v>2684</v>
      </c>
      <c r="DC825" s="60" t="s">
        <v>6211</v>
      </c>
      <c r="DD825" s="60" t="s">
        <v>2684</v>
      </c>
    </row>
    <row r="826" spans="105:108" x14ac:dyDescent="0.2">
      <c r="DA826" s="60" t="s">
        <v>2691</v>
      </c>
      <c r="DB826" s="60" t="s">
        <v>2684</v>
      </c>
      <c r="DC826" s="60" t="s">
        <v>6211</v>
      </c>
      <c r="DD826" s="60" t="s">
        <v>2684</v>
      </c>
    </row>
    <row r="827" spans="105:108" x14ac:dyDescent="0.2">
      <c r="DA827" s="60" t="s">
        <v>2692</v>
      </c>
      <c r="DB827" s="60" t="s">
        <v>2684</v>
      </c>
      <c r="DC827" s="60" t="s">
        <v>6211</v>
      </c>
      <c r="DD827" s="60" t="s">
        <v>2684</v>
      </c>
    </row>
    <row r="828" spans="105:108" x14ac:dyDescent="0.2">
      <c r="DA828" s="60" t="s">
        <v>2693</v>
      </c>
      <c r="DB828" s="60" t="s">
        <v>2684</v>
      </c>
      <c r="DC828" s="60" t="s">
        <v>6211</v>
      </c>
      <c r="DD828" s="60" t="s">
        <v>2684</v>
      </c>
    </row>
    <row r="829" spans="105:108" x14ac:dyDescent="0.2">
      <c r="DA829" s="60" t="s">
        <v>2694</v>
      </c>
      <c r="DB829" s="60" t="s">
        <v>2684</v>
      </c>
      <c r="DC829" s="60" t="s">
        <v>6211</v>
      </c>
      <c r="DD829" s="60" t="s">
        <v>2684</v>
      </c>
    </row>
    <row r="830" spans="105:108" x14ac:dyDescent="0.2">
      <c r="DA830" s="60" t="s">
        <v>2695</v>
      </c>
      <c r="DB830" s="60" t="s">
        <v>2684</v>
      </c>
      <c r="DC830" s="60" t="s">
        <v>6211</v>
      </c>
      <c r="DD830" s="60" t="s">
        <v>2684</v>
      </c>
    </row>
    <row r="831" spans="105:108" x14ac:dyDescent="0.2">
      <c r="DA831" s="60" t="s">
        <v>2696</v>
      </c>
      <c r="DB831" s="60" t="s">
        <v>2684</v>
      </c>
      <c r="DC831" s="60" t="s">
        <v>6211</v>
      </c>
      <c r="DD831" s="60" t="s">
        <v>2684</v>
      </c>
    </row>
    <row r="832" spans="105:108" x14ac:dyDescent="0.2">
      <c r="DA832" s="60" t="s">
        <v>2697</v>
      </c>
      <c r="DB832" s="60" t="s">
        <v>2684</v>
      </c>
      <c r="DC832" s="60" t="s">
        <v>6211</v>
      </c>
      <c r="DD832" s="60" t="s">
        <v>2684</v>
      </c>
    </row>
    <row r="833" spans="105:108" x14ac:dyDescent="0.2">
      <c r="DA833" s="60" t="s">
        <v>2698</v>
      </c>
      <c r="DB833" s="60" t="s">
        <v>2684</v>
      </c>
      <c r="DC833" s="60" t="s">
        <v>6211</v>
      </c>
      <c r="DD833" s="60" t="s">
        <v>2684</v>
      </c>
    </row>
    <row r="834" spans="105:108" x14ac:dyDescent="0.2">
      <c r="DA834" s="60" t="s">
        <v>2699</v>
      </c>
      <c r="DB834" s="60" t="s">
        <v>2684</v>
      </c>
      <c r="DC834" s="60" t="s">
        <v>6240</v>
      </c>
      <c r="DD834" s="60" t="s">
        <v>2700</v>
      </c>
    </row>
    <row r="835" spans="105:108" x14ac:dyDescent="0.2">
      <c r="DA835" s="60" t="s">
        <v>2701</v>
      </c>
      <c r="DB835" s="60" t="s">
        <v>2684</v>
      </c>
      <c r="DC835" s="60" t="s">
        <v>6240</v>
      </c>
      <c r="DD835" s="60" t="s">
        <v>2700</v>
      </c>
    </row>
    <row r="836" spans="105:108" x14ac:dyDescent="0.2">
      <c r="DA836" s="60" t="s">
        <v>2702</v>
      </c>
      <c r="DB836" s="60" t="s">
        <v>2684</v>
      </c>
      <c r="DC836" s="60" t="s">
        <v>6240</v>
      </c>
      <c r="DD836" s="60" t="s">
        <v>2700</v>
      </c>
    </row>
    <row r="837" spans="105:108" x14ac:dyDescent="0.2">
      <c r="DA837" s="60" t="s">
        <v>2703</v>
      </c>
      <c r="DB837" s="60" t="s">
        <v>2684</v>
      </c>
      <c r="DC837" s="60" t="s">
        <v>6211</v>
      </c>
      <c r="DD837" s="60" t="s">
        <v>2684</v>
      </c>
    </row>
    <row r="838" spans="105:108" x14ac:dyDescent="0.2">
      <c r="DA838" s="60" t="s">
        <v>2704</v>
      </c>
      <c r="DB838" s="60" t="s">
        <v>2684</v>
      </c>
      <c r="DC838" s="60" t="s">
        <v>6211</v>
      </c>
      <c r="DD838" s="60" t="s">
        <v>2684</v>
      </c>
    </row>
    <row r="839" spans="105:108" x14ac:dyDescent="0.2">
      <c r="DA839" s="60" t="s">
        <v>2705</v>
      </c>
      <c r="DB839" s="60" t="s">
        <v>2684</v>
      </c>
      <c r="DC839" s="60" t="s">
        <v>6240</v>
      </c>
      <c r="DD839" s="60" t="s">
        <v>2700</v>
      </c>
    </row>
    <row r="840" spans="105:108" x14ac:dyDescent="0.2">
      <c r="DA840" s="60" t="s">
        <v>2706</v>
      </c>
      <c r="DB840" s="60" t="s">
        <v>2684</v>
      </c>
      <c r="DC840" s="60" t="s">
        <v>6240</v>
      </c>
      <c r="DD840" s="60" t="s">
        <v>2700</v>
      </c>
    </row>
    <row r="841" spans="105:108" x14ac:dyDescent="0.2">
      <c r="DA841" s="60" t="s">
        <v>2707</v>
      </c>
      <c r="DB841" s="60" t="s">
        <v>2684</v>
      </c>
      <c r="DC841" s="60" t="s">
        <v>6240</v>
      </c>
      <c r="DD841" s="60" t="s">
        <v>2700</v>
      </c>
    </row>
    <row r="842" spans="105:108" x14ac:dyDescent="0.2">
      <c r="DA842" s="60" t="s">
        <v>2708</v>
      </c>
      <c r="DB842" s="60" t="s">
        <v>2684</v>
      </c>
      <c r="DC842" s="60" t="s">
        <v>6240</v>
      </c>
      <c r="DD842" s="60" t="s">
        <v>2700</v>
      </c>
    </row>
    <row r="843" spans="105:108" x14ac:dyDescent="0.2">
      <c r="DA843" s="60" t="s">
        <v>2709</v>
      </c>
      <c r="DB843" s="60" t="s">
        <v>2684</v>
      </c>
      <c r="DC843" s="60" t="s">
        <v>6211</v>
      </c>
      <c r="DD843" s="60" t="s">
        <v>2684</v>
      </c>
    </row>
    <row r="844" spans="105:108" x14ac:dyDescent="0.2">
      <c r="DA844" s="60" t="s">
        <v>2710</v>
      </c>
      <c r="DB844" s="60" t="s">
        <v>2684</v>
      </c>
      <c r="DC844" s="60" t="s">
        <v>6211</v>
      </c>
      <c r="DD844" s="60" t="s">
        <v>2684</v>
      </c>
    </row>
    <row r="845" spans="105:108" x14ac:dyDescent="0.2">
      <c r="DA845" s="60" t="s">
        <v>2711</v>
      </c>
      <c r="DB845" s="60" t="s">
        <v>2684</v>
      </c>
      <c r="DC845" s="60" t="s">
        <v>6211</v>
      </c>
      <c r="DD845" s="60" t="s">
        <v>2684</v>
      </c>
    </row>
    <row r="846" spans="105:108" x14ac:dyDescent="0.2">
      <c r="DA846" s="60" t="s">
        <v>2712</v>
      </c>
      <c r="DB846" s="60" t="s">
        <v>2684</v>
      </c>
      <c r="DC846" s="60" t="s">
        <v>6211</v>
      </c>
      <c r="DD846" s="60" t="s">
        <v>2684</v>
      </c>
    </row>
    <row r="847" spans="105:108" x14ac:dyDescent="0.2">
      <c r="DA847" s="60" t="s">
        <v>2713</v>
      </c>
      <c r="DB847" s="60" t="s">
        <v>2684</v>
      </c>
      <c r="DC847" s="60" t="s">
        <v>6211</v>
      </c>
      <c r="DD847" s="60" t="s">
        <v>2684</v>
      </c>
    </row>
    <row r="848" spans="105:108" x14ac:dyDescent="0.2">
      <c r="DA848" s="60" t="s">
        <v>2714</v>
      </c>
      <c r="DB848" s="60" t="s">
        <v>2684</v>
      </c>
      <c r="DC848" s="60" t="s">
        <v>6211</v>
      </c>
      <c r="DD848" s="60" t="s">
        <v>2684</v>
      </c>
    </row>
    <row r="849" spans="105:108" x14ac:dyDescent="0.2">
      <c r="DA849" s="60" t="s">
        <v>2715</v>
      </c>
      <c r="DB849" s="60" t="s">
        <v>2684</v>
      </c>
      <c r="DC849" s="60" t="s">
        <v>6211</v>
      </c>
      <c r="DD849" s="60" t="s">
        <v>2684</v>
      </c>
    </row>
    <row r="850" spans="105:108" x14ac:dyDescent="0.2">
      <c r="DA850" s="60" t="s">
        <v>2716</v>
      </c>
      <c r="DB850" s="60" t="s">
        <v>2684</v>
      </c>
      <c r="DC850" s="60" t="s">
        <v>6211</v>
      </c>
      <c r="DD850" s="60" t="s">
        <v>2684</v>
      </c>
    </row>
    <row r="851" spans="105:108" x14ac:dyDescent="0.2">
      <c r="DA851" s="60" t="s">
        <v>2717</v>
      </c>
      <c r="DB851" s="60" t="s">
        <v>2684</v>
      </c>
      <c r="DC851" s="60" t="s">
        <v>6211</v>
      </c>
      <c r="DD851" s="60" t="s">
        <v>2684</v>
      </c>
    </row>
    <row r="852" spans="105:108" x14ac:dyDescent="0.2">
      <c r="DA852" s="60" t="s">
        <v>2718</v>
      </c>
      <c r="DB852" s="60" t="s">
        <v>2684</v>
      </c>
      <c r="DC852" s="60" t="s">
        <v>6211</v>
      </c>
      <c r="DD852" s="60" t="s">
        <v>2684</v>
      </c>
    </row>
    <row r="853" spans="105:108" x14ac:dyDescent="0.2">
      <c r="DA853" s="60" t="s">
        <v>2719</v>
      </c>
      <c r="DB853" s="60" t="s">
        <v>2720</v>
      </c>
      <c r="DC853" s="60" t="s">
        <v>6294</v>
      </c>
      <c r="DD853" s="60" t="s">
        <v>2720</v>
      </c>
    </row>
    <row r="854" spans="105:108" x14ac:dyDescent="0.2">
      <c r="DA854" s="60" t="s">
        <v>2721</v>
      </c>
      <c r="DB854" s="60" t="s">
        <v>2720</v>
      </c>
      <c r="DC854" s="60" t="s">
        <v>6294</v>
      </c>
      <c r="DD854" s="60" t="s">
        <v>2720</v>
      </c>
    </row>
    <row r="855" spans="105:108" x14ac:dyDescent="0.2">
      <c r="DA855" s="60" t="s">
        <v>2722</v>
      </c>
      <c r="DB855" s="60" t="s">
        <v>2723</v>
      </c>
      <c r="DC855" s="60" t="s">
        <v>6294</v>
      </c>
      <c r="DD855" s="60" t="s">
        <v>2720</v>
      </c>
    </row>
    <row r="856" spans="105:108" x14ac:dyDescent="0.2">
      <c r="DA856" s="60" t="s">
        <v>2724</v>
      </c>
      <c r="DB856" s="60" t="s">
        <v>2725</v>
      </c>
      <c r="DC856" s="60" t="s">
        <v>6294</v>
      </c>
      <c r="DD856" s="60" t="s">
        <v>2720</v>
      </c>
    </row>
    <row r="857" spans="105:108" x14ac:dyDescent="0.2">
      <c r="DA857" s="60" t="s">
        <v>2726</v>
      </c>
      <c r="DB857" s="60" t="s">
        <v>2727</v>
      </c>
      <c r="DC857" s="60" t="s">
        <v>6294</v>
      </c>
      <c r="DD857" s="60" t="s">
        <v>2720</v>
      </c>
    </row>
    <row r="858" spans="105:108" x14ac:dyDescent="0.2">
      <c r="DA858" s="60" t="s">
        <v>2728</v>
      </c>
      <c r="DB858" s="60" t="s">
        <v>2727</v>
      </c>
      <c r="DC858" s="60" t="s">
        <v>6294</v>
      </c>
      <c r="DD858" s="60" t="s">
        <v>2720</v>
      </c>
    </row>
    <row r="859" spans="105:108" x14ac:dyDescent="0.2">
      <c r="DA859" s="60" t="s">
        <v>2729</v>
      </c>
      <c r="DB859" s="60" t="s">
        <v>2730</v>
      </c>
      <c r="DC859" s="60" t="s">
        <v>6240</v>
      </c>
      <c r="DD859" s="60" t="s">
        <v>2700</v>
      </c>
    </row>
    <row r="860" spans="105:108" x14ac:dyDescent="0.2">
      <c r="DA860" s="60" t="s">
        <v>2731</v>
      </c>
      <c r="DB860" s="60" t="s">
        <v>2732</v>
      </c>
      <c r="DC860" s="60" t="s">
        <v>6240</v>
      </c>
      <c r="DD860" s="60" t="s">
        <v>2700</v>
      </c>
    </row>
    <row r="861" spans="105:108" x14ac:dyDescent="0.2">
      <c r="DA861" s="60" t="s">
        <v>2733</v>
      </c>
      <c r="DB861" s="60" t="s">
        <v>2700</v>
      </c>
      <c r="DC861" s="60" t="s">
        <v>6240</v>
      </c>
      <c r="DD861" s="60" t="s">
        <v>2700</v>
      </c>
    </row>
    <row r="862" spans="105:108" x14ac:dyDescent="0.2">
      <c r="DA862" s="60" t="s">
        <v>2734</v>
      </c>
      <c r="DB862" s="60" t="s">
        <v>2700</v>
      </c>
      <c r="DC862" s="60" t="s">
        <v>6240</v>
      </c>
      <c r="DD862" s="60" t="s">
        <v>2700</v>
      </c>
    </row>
    <row r="863" spans="105:108" x14ac:dyDescent="0.2">
      <c r="DA863" s="60" t="s">
        <v>2735</v>
      </c>
      <c r="DB863" s="60" t="s">
        <v>2736</v>
      </c>
      <c r="DC863" s="60" t="s">
        <v>6240</v>
      </c>
      <c r="DD863" s="60" t="s">
        <v>2700</v>
      </c>
    </row>
    <row r="864" spans="105:108" x14ac:dyDescent="0.2">
      <c r="DA864" s="60" t="s">
        <v>2737</v>
      </c>
      <c r="DB864" s="60" t="s">
        <v>7055</v>
      </c>
      <c r="DC864" s="60" t="s">
        <v>6241</v>
      </c>
      <c r="DD864" s="60" t="s">
        <v>7056</v>
      </c>
    </row>
    <row r="865" spans="105:108" x14ac:dyDescent="0.2">
      <c r="DA865" s="60" t="s">
        <v>7057</v>
      </c>
      <c r="DB865" s="60" t="s">
        <v>7058</v>
      </c>
      <c r="DC865" s="60" t="s">
        <v>6241</v>
      </c>
      <c r="DD865" s="60" t="s">
        <v>7056</v>
      </c>
    </row>
    <row r="866" spans="105:108" x14ac:dyDescent="0.2">
      <c r="DA866" s="60" t="s">
        <v>7059</v>
      </c>
      <c r="DB866" s="60" t="s">
        <v>7060</v>
      </c>
      <c r="DC866" s="60" t="s">
        <v>6241</v>
      </c>
      <c r="DD866" s="60" t="s">
        <v>7056</v>
      </c>
    </row>
    <row r="867" spans="105:108" x14ac:dyDescent="0.2">
      <c r="DA867" s="60" t="s">
        <v>7061</v>
      </c>
      <c r="DB867" s="60" t="s">
        <v>2684</v>
      </c>
      <c r="DC867" s="60" t="s">
        <v>6211</v>
      </c>
      <c r="DD867" s="60" t="s">
        <v>2684</v>
      </c>
    </row>
    <row r="868" spans="105:108" x14ac:dyDescent="0.2">
      <c r="DA868" s="60" t="s">
        <v>7062</v>
      </c>
      <c r="DB868" s="60" t="s">
        <v>2684</v>
      </c>
      <c r="DC868" s="60" t="s">
        <v>6211</v>
      </c>
      <c r="DD868" s="60" t="s">
        <v>2684</v>
      </c>
    </row>
    <row r="869" spans="105:108" x14ac:dyDescent="0.2">
      <c r="DA869" s="60" t="s">
        <v>7063</v>
      </c>
      <c r="DB869" s="60" t="s">
        <v>2684</v>
      </c>
      <c r="DC869" s="60" t="s">
        <v>6211</v>
      </c>
      <c r="DD869" s="60" t="s">
        <v>2684</v>
      </c>
    </row>
    <row r="870" spans="105:108" x14ac:dyDescent="0.2">
      <c r="DA870" s="60" t="s">
        <v>7064</v>
      </c>
      <c r="DB870" s="60" t="s">
        <v>2684</v>
      </c>
      <c r="DC870" s="60" t="s">
        <v>6211</v>
      </c>
      <c r="DD870" s="60" t="s">
        <v>2684</v>
      </c>
    </row>
    <row r="871" spans="105:108" x14ac:dyDescent="0.2">
      <c r="DA871" s="60" t="s">
        <v>7065</v>
      </c>
      <c r="DB871" s="60" t="s">
        <v>7066</v>
      </c>
      <c r="DC871" s="60" t="s">
        <v>6213</v>
      </c>
      <c r="DD871" s="60" t="s">
        <v>7066</v>
      </c>
    </row>
    <row r="872" spans="105:108" x14ac:dyDescent="0.2">
      <c r="DA872" s="60" t="s">
        <v>7067</v>
      </c>
      <c r="DB872" s="60" t="s">
        <v>7066</v>
      </c>
      <c r="DC872" s="60" t="s">
        <v>6213</v>
      </c>
      <c r="DD872" s="60" t="s">
        <v>7066</v>
      </c>
    </row>
    <row r="873" spans="105:108" x14ac:dyDescent="0.2">
      <c r="DA873" s="60" t="s">
        <v>7068</v>
      </c>
      <c r="DB873" s="60" t="s">
        <v>7066</v>
      </c>
      <c r="DC873" s="60" t="s">
        <v>6213</v>
      </c>
      <c r="DD873" s="60" t="s">
        <v>7066</v>
      </c>
    </row>
    <row r="874" spans="105:108" x14ac:dyDescent="0.2">
      <c r="DA874" s="60" t="s">
        <v>7069</v>
      </c>
      <c r="DB874" s="60" t="s">
        <v>7066</v>
      </c>
      <c r="DC874" s="60" t="s">
        <v>6213</v>
      </c>
      <c r="DD874" s="60" t="s">
        <v>7066</v>
      </c>
    </row>
    <row r="875" spans="105:108" x14ac:dyDescent="0.2">
      <c r="DA875" s="60" t="s">
        <v>7070</v>
      </c>
      <c r="DB875" s="60" t="s">
        <v>7066</v>
      </c>
      <c r="DC875" s="60" t="s">
        <v>6213</v>
      </c>
      <c r="DD875" s="60" t="s">
        <v>7066</v>
      </c>
    </row>
    <row r="876" spans="105:108" x14ac:dyDescent="0.2">
      <c r="DA876" s="60" t="s">
        <v>7071</v>
      </c>
      <c r="DB876" s="60" t="s">
        <v>7066</v>
      </c>
      <c r="DC876" s="60" t="s">
        <v>6213</v>
      </c>
      <c r="DD876" s="60" t="s">
        <v>7066</v>
      </c>
    </row>
    <row r="877" spans="105:108" x14ac:dyDescent="0.2">
      <c r="DA877" s="60" t="s">
        <v>7072</v>
      </c>
      <c r="DB877" s="60" t="s">
        <v>7066</v>
      </c>
      <c r="DC877" s="60" t="s">
        <v>6213</v>
      </c>
      <c r="DD877" s="60" t="s">
        <v>7066</v>
      </c>
    </row>
    <row r="878" spans="105:108" x14ac:dyDescent="0.2">
      <c r="DA878" s="60" t="s">
        <v>7073</v>
      </c>
      <c r="DB878" s="60" t="s">
        <v>7066</v>
      </c>
      <c r="DC878" s="60" t="s">
        <v>6213</v>
      </c>
      <c r="DD878" s="60" t="s">
        <v>7066</v>
      </c>
    </row>
    <row r="879" spans="105:108" x14ac:dyDescent="0.2">
      <c r="DA879" s="60" t="s">
        <v>7074</v>
      </c>
      <c r="DB879" s="60" t="s">
        <v>7066</v>
      </c>
      <c r="DC879" s="60" t="s">
        <v>6213</v>
      </c>
      <c r="DD879" s="60" t="s">
        <v>7066</v>
      </c>
    </row>
    <row r="880" spans="105:108" x14ac:dyDescent="0.2">
      <c r="DA880" s="60" t="s">
        <v>7075</v>
      </c>
      <c r="DB880" s="60" t="s">
        <v>7066</v>
      </c>
      <c r="DC880" s="60" t="s">
        <v>6213</v>
      </c>
      <c r="DD880" s="60" t="s">
        <v>7066</v>
      </c>
    </row>
    <row r="881" spans="105:108" x14ac:dyDescent="0.2">
      <c r="DA881" s="60" t="s">
        <v>7076</v>
      </c>
      <c r="DB881" s="60" t="s">
        <v>7066</v>
      </c>
      <c r="DC881" s="60" t="s">
        <v>6213</v>
      </c>
      <c r="DD881" s="60" t="s">
        <v>7066</v>
      </c>
    </row>
    <row r="882" spans="105:108" x14ac:dyDescent="0.2">
      <c r="DA882" s="60" t="s">
        <v>7077</v>
      </c>
      <c r="DB882" s="60" t="s">
        <v>7066</v>
      </c>
      <c r="DC882" s="60" t="s">
        <v>6213</v>
      </c>
      <c r="DD882" s="60" t="s">
        <v>7066</v>
      </c>
    </row>
    <row r="883" spans="105:108" x14ac:dyDescent="0.2">
      <c r="DA883" s="60" t="s">
        <v>7078</v>
      </c>
      <c r="DB883" s="60" t="s">
        <v>7066</v>
      </c>
      <c r="DC883" s="60" t="s">
        <v>6213</v>
      </c>
      <c r="DD883" s="60" t="s">
        <v>7066</v>
      </c>
    </row>
    <row r="884" spans="105:108" x14ac:dyDescent="0.2">
      <c r="DA884" s="60" t="s">
        <v>7079</v>
      </c>
      <c r="DB884" s="60" t="s">
        <v>7066</v>
      </c>
      <c r="DC884" s="60" t="s">
        <v>6213</v>
      </c>
      <c r="DD884" s="60" t="s">
        <v>7066</v>
      </c>
    </row>
    <row r="885" spans="105:108" x14ac:dyDescent="0.2">
      <c r="DA885" s="60" t="s">
        <v>7080</v>
      </c>
      <c r="DB885" s="60" t="s">
        <v>7066</v>
      </c>
      <c r="DC885" s="60" t="s">
        <v>6213</v>
      </c>
      <c r="DD885" s="60" t="s">
        <v>7066</v>
      </c>
    </row>
    <row r="886" spans="105:108" x14ac:dyDescent="0.2">
      <c r="DA886" s="60" t="s">
        <v>7081</v>
      </c>
      <c r="DB886" s="60" t="s">
        <v>7066</v>
      </c>
      <c r="DC886" s="60" t="s">
        <v>6213</v>
      </c>
      <c r="DD886" s="60" t="s">
        <v>7066</v>
      </c>
    </row>
    <row r="887" spans="105:108" x14ac:dyDescent="0.2">
      <c r="DA887" s="60" t="s">
        <v>7082</v>
      </c>
      <c r="DB887" s="60" t="s">
        <v>7066</v>
      </c>
      <c r="DC887" s="60" t="s">
        <v>6213</v>
      </c>
      <c r="DD887" s="60" t="s">
        <v>7066</v>
      </c>
    </row>
    <row r="888" spans="105:108" x14ac:dyDescent="0.2">
      <c r="DA888" s="60" t="s">
        <v>7083</v>
      </c>
      <c r="DB888" s="60" t="s">
        <v>7066</v>
      </c>
      <c r="DC888" s="60" t="s">
        <v>6213</v>
      </c>
      <c r="DD888" s="60" t="s">
        <v>7066</v>
      </c>
    </row>
    <row r="889" spans="105:108" x14ac:dyDescent="0.2">
      <c r="DA889" s="60" t="s">
        <v>7084</v>
      </c>
      <c r="DB889" s="60" t="s">
        <v>7085</v>
      </c>
      <c r="DC889" s="60" t="s">
        <v>6213</v>
      </c>
      <c r="DD889" s="60" t="s">
        <v>7066</v>
      </c>
    </row>
    <row r="890" spans="105:108" x14ac:dyDescent="0.2">
      <c r="DA890" s="60" t="s">
        <v>7086</v>
      </c>
      <c r="DB890" s="60" t="s">
        <v>7085</v>
      </c>
      <c r="DC890" s="60" t="s">
        <v>6213</v>
      </c>
      <c r="DD890" s="60" t="s">
        <v>7066</v>
      </c>
    </row>
    <row r="891" spans="105:108" x14ac:dyDescent="0.2">
      <c r="DA891" s="60" t="s">
        <v>7087</v>
      </c>
      <c r="DB891" s="60" t="s">
        <v>7085</v>
      </c>
      <c r="DC891" s="60" t="s">
        <v>6213</v>
      </c>
      <c r="DD891" s="60" t="s">
        <v>7066</v>
      </c>
    </row>
    <row r="892" spans="105:108" x14ac:dyDescent="0.2">
      <c r="DA892" s="60" t="s">
        <v>7088</v>
      </c>
      <c r="DB892" s="60" t="s">
        <v>7089</v>
      </c>
      <c r="DC892" s="60" t="s">
        <v>6213</v>
      </c>
      <c r="DD892" s="60" t="s">
        <v>7066</v>
      </c>
    </row>
    <row r="893" spans="105:108" x14ac:dyDescent="0.2">
      <c r="DA893" s="60" t="s">
        <v>7090</v>
      </c>
      <c r="DB893" s="60" t="s">
        <v>7089</v>
      </c>
      <c r="DC893" s="60" t="s">
        <v>6213</v>
      </c>
      <c r="DD893" s="60" t="s">
        <v>7066</v>
      </c>
    </row>
    <row r="894" spans="105:108" x14ac:dyDescent="0.2">
      <c r="DA894" s="60" t="s">
        <v>7091</v>
      </c>
      <c r="DB894" s="60" t="s">
        <v>7092</v>
      </c>
      <c r="DC894" s="60" t="s">
        <v>6213</v>
      </c>
      <c r="DD894" s="60" t="s">
        <v>7066</v>
      </c>
    </row>
    <row r="895" spans="105:108" x14ac:dyDescent="0.2">
      <c r="DA895" s="60" t="s">
        <v>7093</v>
      </c>
      <c r="DB895" s="60" t="s">
        <v>7094</v>
      </c>
      <c r="DC895" s="60" t="s">
        <v>6213</v>
      </c>
      <c r="DD895" s="60" t="s">
        <v>7066</v>
      </c>
    </row>
    <row r="896" spans="105:108" x14ac:dyDescent="0.2">
      <c r="DA896" s="60" t="s">
        <v>7095</v>
      </c>
      <c r="DB896" s="60" t="s">
        <v>7094</v>
      </c>
      <c r="DC896" s="60" t="s">
        <v>6213</v>
      </c>
      <c r="DD896" s="60" t="s">
        <v>7066</v>
      </c>
    </row>
    <row r="897" spans="105:108" x14ac:dyDescent="0.2">
      <c r="DA897" s="60" t="s">
        <v>7096</v>
      </c>
      <c r="DB897" s="60" t="s">
        <v>7094</v>
      </c>
      <c r="DC897" s="60" t="s">
        <v>6213</v>
      </c>
      <c r="DD897" s="60" t="s">
        <v>7066</v>
      </c>
    </row>
    <row r="898" spans="105:108" x14ac:dyDescent="0.2">
      <c r="DA898" s="60" t="s">
        <v>7097</v>
      </c>
      <c r="DB898" s="60" t="s">
        <v>7094</v>
      </c>
      <c r="DC898" s="60" t="s">
        <v>6213</v>
      </c>
      <c r="DD898" s="60" t="s">
        <v>7066</v>
      </c>
    </row>
    <row r="899" spans="105:108" x14ac:dyDescent="0.2">
      <c r="DA899" s="60" t="s">
        <v>7098</v>
      </c>
      <c r="DB899" s="60" t="s">
        <v>7094</v>
      </c>
      <c r="DC899" s="60" t="s">
        <v>6213</v>
      </c>
      <c r="DD899" s="60" t="s">
        <v>7066</v>
      </c>
    </row>
    <row r="900" spans="105:108" x14ac:dyDescent="0.2">
      <c r="DA900" s="60" t="s">
        <v>7099</v>
      </c>
      <c r="DB900" s="60" t="s">
        <v>7094</v>
      </c>
      <c r="DC900" s="60" t="s">
        <v>6213</v>
      </c>
      <c r="DD900" s="60" t="s">
        <v>7066</v>
      </c>
    </row>
    <row r="901" spans="105:108" x14ac:dyDescent="0.2">
      <c r="DA901" s="60" t="s">
        <v>7100</v>
      </c>
      <c r="DB901" s="60" t="s">
        <v>7094</v>
      </c>
      <c r="DC901" s="60" t="s">
        <v>6213</v>
      </c>
      <c r="DD901" s="60" t="s">
        <v>7066</v>
      </c>
    </row>
    <row r="902" spans="105:108" x14ac:dyDescent="0.2">
      <c r="DA902" s="60" t="s">
        <v>7101</v>
      </c>
      <c r="DB902" s="60" t="s">
        <v>7094</v>
      </c>
      <c r="DC902" s="60" t="s">
        <v>6213</v>
      </c>
      <c r="DD902" s="60" t="s">
        <v>7066</v>
      </c>
    </row>
    <row r="903" spans="105:108" x14ac:dyDescent="0.2">
      <c r="DA903" s="60" t="s">
        <v>7102</v>
      </c>
      <c r="DB903" s="60" t="s">
        <v>7094</v>
      </c>
      <c r="DC903" s="60" t="s">
        <v>6213</v>
      </c>
      <c r="DD903" s="60" t="s">
        <v>7066</v>
      </c>
    </row>
    <row r="904" spans="105:108" x14ac:dyDescent="0.2">
      <c r="DA904" s="60" t="s">
        <v>7103</v>
      </c>
      <c r="DB904" s="60" t="s">
        <v>7104</v>
      </c>
      <c r="DC904" s="60" t="s">
        <v>6239</v>
      </c>
      <c r="DD904" s="60" t="s">
        <v>7104</v>
      </c>
    </row>
    <row r="905" spans="105:108" x14ac:dyDescent="0.2">
      <c r="DA905" s="60" t="s">
        <v>7105</v>
      </c>
      <c r="DB905" s="60" t="s">
        <v>7104</v>
      </c>
      <c r="DC905" s="60" t="s">
        <v>6239</v>
      </c>
      <c r="DD905" s="60" t="s">
        <v>7104</v>
      </c>
    </row>
    <row r="906" spans="105:108" x14ac:dyDescent="0.2">
      <c r="DA906" s="60" t="s">
        <v>7106</v>
      </c>
      <c r="DB906" s="60" t="s">
        <v>7107</v>
      </c>
      <c r="DC906" s="60" t="s">
        <v>6239</v>
      </c>
      <c r="DD906" s="60" t="s">
        <v>7104</v>
      </c>
    </row>
    <row r="907" spans="105:108" x14ac:dyDescent="0.2">
      <c r="DA907" s="60" t="s">
        <v>7108</v>
      </c>
      <c r="DB907" s="60" t="s">
        <v>7109</v>
      </c>
      <c r="DC907" s="60" t="s">
        <v>6213</v>
      </c>
      <c r="DD907" s="60" t="s">
        <v>7066</v>
      </c>
    </row>
    <row r="908" spans="105:108" x14ac:dyDescent="0.2">
      <c r="DA908" s="60" t="s">
        <v>7110</v>
      </c>
      <c r="DB908" s="60" t="s">
        <v>7109</v>
      </c>
      <c r="DC908" s="60" t="s">
        <v>6213</v>
      </c>
      <c r="DD908" s="60" t="s">
        <v>7066</v>
      </c>
    </row>
    <row r="909" spans="105:108" x14ac:dyDescent="0.2">
      <c r="DA909" s="60" t="s">
        <v>7111</v>
      </c>
      <c r="DB909" s="60" t="s">
        <v>7109</v>
      </c>
      <c r="DC909" s="60" t="s">
        <v>6213</v>
      </c>
      <c r="DD909" s="60" t="s">
        <v>7066</v>
      </c>
    </row>
    <row r="910" spans="105:108" x14ac:dyDescent="0.2">
      <c r="DA910" s="60" t="s">
        <v>7112</v>
      </c>
      <c r="DB910" s="60" t="s">
        <v>7109</v>
      </c>
      <c r="DC910" s="60" t="s">
        <v>6213</v>
      </c>
      <c r="DD910" s="60" t="s">
        <v>7066</v>
      </c>
    </row>
    <row r="911" spans="105:108" x14ac:dyDescent="0.2">
      <c r="DA911" s="60" t="s">
        <v>7113</v>
      </c>
      <c r="DB911" s="60" t="s">
        <v>7109</v>
      </c>
      <c r="DC911" s="60" t="s">
        <v>6213</v>
      </c>
      <c r="DD911" s="60" t="s">
        <v>7066</v>
      </c>
    </row>
    <row r="912" spans="105:108" x14ac:dyDescent="0.2">
      <c r="DA912" s="60" t="s">
        <v>7114</v>
      </c>
      <c r="DB912" s="60" t="s">
        <v>7115</v>
      </c>
      <c r="DC912" s="60" t="s">
        <v>6213</v>
      </c>
      <c r="DD912" s="60" t="s">
        <v>7066</v>
      </c>
    </row>
    <row r="913" spans="105:108" x14ac:dyDescent="0.2">
      <c r="DA913" s="60" t="s">
        <v>7116</v>
      </c>
      <c r="DB913" s="60" t="s">
        <v>7115</v>
      </c>
      <c r="DC913" s="60" t="s">
        <v>6213</v>
      </c>
      <c r="DD913" s="60" t="s">
        <v>7066</v>
      </c>
    </row>
    <row r="914" spans="105:108" x14ac:dyDescent="0.2">
      <c r="DA914" s="60" t="s">
        <v>7117</v>
      </c>
      <c r="DB914" s="60" t="s">
        <v>7115</v>
      </c>
      <c r="DC914" s="60" t="s">
        <v>6213</v>
      </c>
      <c r="DD914" s="60" t="s">
        <v>7066</v>
      </c>
    </row>
    <row r="915" spans="105:108" x14ac:dyDescent="0.2">
      <c r="DA915" s="60" t="s">
        <v>7118</v>
      </c>
      <c r="DB915" s="60" t="s">
        <v>7119</v>
      </c>
      <c r="DC915" s="60" t="s">
        <v>6213</v>
      </c>
      <c r="DD915" s="60" t="s">
        <v>7066</v>
      </c>
    </row>
    <row r="916" spans="105:108" x14ac:dyDescent="0.2">
      <c r="DA916" s="60" t="s">
        <v>7120</v>
      </c>
      <c r="DB916" s="60" t="s">
        <v>7119</v>
      </c>
      <c r="DC916" s="60" t="s">
        <v>6213</v>
      </c>
      <c r="DD916" s="60" t="s">
        <v>7066</v>
      </c>
    </row>
    <row r="917" spans="105:108" x14ac:dyDescent="0.2">
      <c r="DA917" s="60" t="s">
        <v>7121</v>
      </c>
      <c r="DB917" s="60" t="s">
        <v>7119</v>
      </c>
      <c r="DC917" s="60" t="s">
        <v>6213</v>
      </c>
      <c r="DD917" s="60" t="s">
        <v>7066</v>
      </c>
    </row>
    <row r="918" spans="105:108" x14ac:dyDescent="0.2">
      <c r="DA918" s="60" t="s">
        <v>7122</v>
      </c>
      <c r="DB918" s="60" t="s">
        <v>7119</v>
      </c>
      <c r="DC918" s="60" t="s">
        <v>6213</v>
      </c>
      <c r="DD918" s="60" t="s">
        <v>7066</v>
      </c>
    </row>
    <row r="919" spans="105:108" x14ac:dyDescent="0.2">
      <c r="DA919" s="60" t="s">
        <v>7123</v>
      </c>
      <c r="DB919" s="60" t="s">
        <v>7119</v>
      </c>
      <c r="DC919" s="60" t="s">
        <v>6213</v>
      </c>
      <c r="DD919" s="60" t="s">
        <v>7066</v>
      </c>
    </row>
    <row r="920" spans="105:108" x14ac:dyDescent="0.2">
      <c r="DA920" s="60" t="s">
        <v>7124</v>
      </c>
      <c r="DB920" s="60" t="s">
        <v>7119</v>
      </c>
      <c r="DC920" s="60" t="s">
        <v>6213</v>
      </c>
      <c r="DD920" s="60" t="s">
        <v>7066</v>
      </c>
    </row>
    <row r="921" spans="105:108" x14ac:dyDescent="0.2">
      <c r="DA921" s="60" t="s">
        <v>7125</v>
      </c>
      <c r="DB921" s="60" t="s">
        <v>7119</v>
      </c>
      <c r="DC921" s="60" t="s">
        <v>6213</v>
      </c>
      <c r="DD921" s="60" t="s">
        <v>7066</v>
      </c>
    </row>
    <row r="922" spans="105:108" x14ac:dyDescent="0.2">
      <c r="DA922" s="60" t="s">
        <v>7126</v>
      </c>
      <c r="DB922" s="60" t="s">
        <v>7127</v>
      </c>
      <c r="DC922" s="60" t="s">
        <v>6213</v>
      </c>
      <c r="DD922" s="60" t="s">
        <v>7066</v>
      </c>
    </row>
    <row r="923" spans="105:108" x14ac:dyDescent="0.2">
      <c r="DA923" s="60" t="s">
        <v>7128</v>
      </c>
      <c r="DB923" s="60" t="s">
        <v>7127</v>
      </c>
      <c r="DC923" s="60" t="s">
        <v>6213</v>
      </c>
      <c r="DD923" s="60" t="s">
        <v>7066</v>
      </c>
    </row>
    <row r="924" spans="105:108" x14ac:dyDescent="0.2">
      <c r="DA924" s="60" t="s">
        <v>7129</v>
      </c>
      <c r="DB924" s="60" t="s">
        <v>7127</v>
      </c>
      <c r="DC924" s="60" t="s">
        <v>6213</v>
      </c>
      <c r="DD924" s="60" t="s">
        <v>7066</v>
      </c>
    </row>
    <row r="925" spans="105:108" x14ac:dyDescent="0.2">
      <c r="DA925" s="60" t="s">
        <v>7130</v>
      </c>
      <c r="DB925" s="60" t="s">
        <v>7127</v>
      </c>
      <c r="DC925" s="60" t="s">
        <v>6213</v>
      </c>
      <c r="DD925" s="60" t="s">
        <v>7066</v>
      </c>
    </row>
    <row r="926" spans="105:108" x14ac:dyDescent="0.2">
      <c r="DA926" s="60" t="s">
        <v>7131</v>
      </c>
      <c r="DB926" s="60" t="s">
        <v>7127</v>
      </c>
      <c r="DC926" s="60" t="s">
        <v>6213</v>
      </c>
      <c r="DD926" s="60" t="s">
        <v>7066</v>
      </c>
    </row>
    <row r="927" spans="105:108" x14ac:dyDescent="0.2">
      <c r="DA927" s="60" t="s">
        <v>7132</v>
      </c>
      <c r="DB927" s="60" t="s">
        <v>7127</v>
      </c>
      <c r="DC927" s="60" t="s">
        <v>6213</v>
      </c>
      <c r="DD927" s="60" t="s">
        <v>7066</v>
      </c>
    </row>
    <row r="928" spans="105:108" x14ac:dyDescent="0.2">
      <c r="DA928" s="60" t="s">
        <v>7133</v>
      </c>
      <c r="DB928" s="60" t="s">
        <v>7127</v>
      </c>
      <c r="DC928" s="60" t="s">
        <v>6213</v>
      </c>
      <c r="DD928" s="60" t="s">
        <v>7066</v>
      </c>
    </row>
    <row r="929" spans="105:108" x14ac:dyDescent="0.2">
      <c r="DA929" s="60" t="s">
        <v>7134</v>
      </c>
      <c r="DB929" s="60" t="s">
        <v>7127</v>
      </c>
      <c r="DC929" s="60" t="s">
        <v>6213</v>
      </c>
      <c r="DD929" s="60" t="s">
        <v>7066</v>
      </c>
    </row>
    <row r="930" spans="105:108" x14ac:dyDescent="0.2">
      <c r="DA930" s="60" t="s">
        <v>7135</v>
      </c>
      <c r="DB930" s="60" t="s">
        <v>7136</v>
      </c>
      <c r="DC930" s="60" t="s">
        <v>6216</v>
      </c>
      <c r="DD930" s="60" t="s">
        <v>7137</v>
      </c>
    </row>
    <row r="931" spans="105:108" x14ac:dyDescent="0.2">
      <c r="DA931" s="60" t="s">
        <v>7138</v>
      </c>
      <c r="DB931" s="60" t="s">
        <v>7136</v>
      </c>
      <c r="DC931" s="60" t="s">
        <v>6216</v>
      </c>
      <c r="DD931" s="60" t="s">
        <v>7137</v>
      </c>
    </row>
    <row r="932" spans="105:108" x14ac:dyDescent="0.2">
      <c r="DA932" s="60" t="s">
        <v>7139</v>
      </c>
      <c r="DB932" s="60" t="s">
        <v>7140</v>
      </c>
      <c r="DC932" s="60" t="s">
        <v>6216</v>
      </c>
      <c r="DD932" s="60" t="s">
        <v>7137</v>
      </c>
    </row>
    <row r="933" spans="105:108" x14ac:dyDescent="0.2">
      <c r="DA933" s="60" t="s">
        <v>7141</v>
      </c>
      <c r="DB933" s="60" t="s">
        <v>7140</v>
      </c>
      <c r="DC933" s="60" t="s">
        <v>6216</v>
      </c>
      <c r="DD933" s="60" t="s">
        <v>7137</v>
      </c>
    </row>
    <row r="934" spans="105:108" x14ac:dyDescent="0.2">
      <c r="DA934" s="60" t="s">
        <v>7142</v>
      </c>
      <c r="DB934" s="60" t="s">
        <v>7143</v>
      </c>
      <c r="DC934" s="60" t="s">
        <v>6216</v>
      </c>
      <c r="DD934" s="60" t="s">
        <v>7137</v>
      </c>
    </row>
    <row r="935" spans="105:108" x14ac:dyDescent="0.2">
      <c r="DA935" s="60" t="s">
        <v>7144</v>
      </c>
      <c r="DB935" s="60" t="s">
        <v>7145</v>
      </c>
      <c r="DC935" s="60" t="s">
        <v>6216</v>
      </c>
      <c r="DD935" s="60" t="s">
        <v>7137</v>
      </c>
    </row>
    <row r="936" spans="105:108" x14ac:dyDescent="0.2">
      <c r="DA936" s="60" t="s">
        <v>7146</v>
      </c>
      <c r="DB936" s="60" t="s">
        <v>7147</v>
      </c>
      <c r="DC936" s="60" t="s">
        <v>6212</v>
      </c>
      <c r="DD936" s="60" t="s">
        <v>7147</v>
      </c>
    </row>
    <row r="937" spans="105:108" x14ac:dyDescent="0.2">
      <c r="DA937" s="60" t="s">
        <v>7148</v>
      </c>
      <c r="DB937" s="60" t="s">
        <v>7147</v>
      </c>
      <c r="DC937" s="60" t="s">
        <v>6212</v>
      </c>
      <c r="DD937" s="60" t="s">
        <v>7147</v>
      </c>
    </row>
    <row r="938" spans="105:108" x14ac:dyDescent="0.2">
      <c r="DA938" s="60" t="s">
        <v>7149</v>
      </c>
      <c r="DB938" s="60" t="s">
        <v>7147</v>
      </c>
      <c r="DC938" s="60" t="s">
        <v>6212</v>
      </c>
      <c r="DD938" s="60" t="s">
        <v>7147</v>
      </c>
    </row>
    <row r="939" spans="105:108" x14ac:dyDescent="0.2">
      <c r="DA939" s="60" t="s">
        <v>7150</v>
      </c>
      <c r="DB939" s="60" t="s">
        <v>7147</v>
      </c>
      <c r="DC939" s="60" t="s">
        <v>6212</v>
      </c>
      <c r="DD939" s="60" t="s">
        <v>7147</v>
      </c>
    </row>
    <row r="940" spans="105:108" x14ac:dyDescent="0.2">
      <c r="DA940" s="60" t="s">
        <v>7151</v>
      </c>
      <c r="DB940" s="60" t="s">
        <v>7147</v>
      </c>
      <c r="DC940" s="60" t="s">
        <v>6212</v>
      </c>
      <c r="DD940" s="60" t="s">
        <v>7147</v>
      </c>
    </row>
    <row r="941" spans="105:108" x14ac:dyDescent="0.2">
      <c r="DA941" s="60" t="s">
        <v>7152</v>
      </c>
      <c r="DB941" s="60" t="s">
        <v>7147</v>
      </c>
      <c r="DC941" s="60" t="s">
        <v>6212</v>
      </c>
      <c r="DD941" s="60" t="s">
        <v>7147</v>
      </c>
    </row>
    <row r="942" spans="105:108" x14ac:dyDescent="0.2">
      <c r="DA942" s="60" t="s">
        <v>7153</v>
      </c>
      <c r="DB942" s="60" t="s">
        <v>7147</v>
      </c>
      <c r="DC942" s="60" t="s">
        <v>6212</v>
      </c>
      <c r="DD942" s="60" t="s">
        <v>7147</v>
      </c>
    </row>
    <row r="943" spans="105:108" x14ac:dyDescent="0.2">
      <c r="DA943" s="60" t="s">
        <v>7154</v>
      </c>
      <c r="DB943" s="60" t="s">
        <v>7147</v>
      </c>
      <c r="DC943" s="60" t="s">
        <v>6212</v>
      </c>
      <c r="DD943" s="60" t="s">
        <v>7147</v>
      </c>
    </row>
    <row r="944" spans="105:108" x14ac:dyDescent="0.2">
      <c r="DA944" s="60" t="s">
        <v>7155</v>
      </c>
      <c r="DB944" s="60" t="s">
        <v>7147</v>
      </c>
      <c r="DC944" s="60" t="s">
        <v>6212</v>
      </c>
      <c r="DD944" s="60" t="s">
        <v>7147</v>
      </c>
    </row>
    <row r="945" spans="105:108" x14ac:dyDescent="0.2">
      <c r="DA945" s="60" t="s">
        <v>7156</v>
      </c>
      <c r="DB945" s="60" t="s">
        <v>7147</v>
      </c>
      <c r="DC945" s="60" t="s">
        <v>6212</v>
      </c>
      <c r="DD945" s="60" t="s">
        <v>7147</v>
      </c>
    </row>
    <row r="946" spans="105:108" x14ac:dyDescent="0.2">
      <c r="DA946" s="60" t="s">
        <v>7157</v>
      </c>
      <c r="DB946" s="60" t="s">
        <v>7147</v>
      </c>
      <c r="DC946" s="60" t="s">
        <v>6212</v>
      </c>
      <c r="DD946" s="60" t="s">
        <v>7147</v>
      </c>
    </row>
    <row r="947" spans="105:108" x14ac:dyDescent="0.2">
      <c r="DA947" s="60" t="s">
        <v>7158</v>
      </c>
      <c r="DB947" s="60" t="s">
        <v>7159</v>
      </c>
      <c r="DC947" s="60" t="s">
        <v>6212</v>
      </c>
      <c r="DD947" s="60" t="s">
        <v>7147</v>
      </c>
    </row>
    <row r="948" spans="105:108" x14ac:dyDescent="0.2">
      <c r="DA948" s="60" t="s">
        <v>7160</v>
      </c>
      <c r="DB948" s="60" t="s">
        <v>7159</v>
      </c>
      <c r="DC948" s="60" t="s">
        <v>6212</v>
      </c>
      <c r="DD948" s="60" t="s">
        <v>7147</v>
      </c>
    </row>
    <row r="949" spans="105:108" x14ac:dyDescent="0.2">
      <c r="DA949" s="60" t="s">
        <v>7161</v>
      </c>
      <c r="DB949" s="60" t="s">
        <v>7147</v>
      </c>
      <c r="DC949" s="60" t="s">
        <v>6212</v>
      </c>
      <c r="DD949" s="60" t="s">
        <v>7147</v>
      </c>
    </row>
    <row r="950" spans="105:108" x14ac:dyDescent="0.2">
      <c r="DA950" s="60" t="s">
        <v>7162</v>
      </c>
      <c r="DB950" s="60" t="s">
        <v>7163</v>
      </c>
      <c r="DC950" s="60" t="s">
        <v>6212</v>
      </c>
      <c r="DD950" s="60" t="s">
        <v>7147</v>
      </c>
    </row>
    <row r="951" spans="105:108" x14ac:dyDescent="0.2">
      <c r="DA951" s="60" t="s">
        <v>7164</v>
      </c>
      <c r="DB951" s="60" t="s">
        <v>7165</v>
      </c>
      <c r="DC951" s="60" t="s">
        <v>6212</v>
      </c>
      <c r="DD951" s="60" t="s">
        <v>7147</v>
      </c>
    </row>
    <row r="952" spans="105:108" x14ac:dyDescent="0.2">
      <c r="DA952" s="60" t="s">
        <v>7166</v>
      </c>
      <c r="DB952" s="60" t="s">
        <v>7165</v>
      </c>
      <c r="DC952" s="60" t="s">
        <v>6212</v>
      </c>
      <c r="DD952" s="60" t="s">
        <v>7147</v>
      </c>
    </row>
    <row r="953" spans="105:108" x14ac:dyDescent="0.2">
      <c r="DA953" s="60" t="s">
        <v>7167</v>
      </c>
      <c r="DB953" s="60" t="s">
        <v>7165</v>
      </c>
      <c r="DC953" s="60" t="s">
        <v>6212</v>
      </c>
      <c r="DD953" s="60" t="s">
        <v>7147</v>
      </c>
    </row>
    <row r="954" spans="105:108" x14ac:dyDescent="0.2">
      <c r="DA954" s="60" t="s">
        <v>7168</v>
      </c>
      <c r="DB954" s="60" t="s">
        <v>7147</v>
      </c>
      <c r="DC954" s="60" t="s">
        <v>6212</v>
      </c>
      <c r="DD954" s="60" t="s">
        <v>7147</v>
      </c>
    </row>
    <row r="955" spans="105:108" x14ac:dyDescent="0.2">
      <c r="DA955" s="60" t="s">
        <v>7169</v>
      </c>
      <c r="DB955" s="60" t="s">
        <v>7147</v>
      </c>
      <c r="DC955" s="60" t="s">
        <v>6212</v>
      </c>
      <c r="DD955" s="60" t="s">
        <v>7147</v>
      </c>
    </row>
    <row r="956" spans="105:108" x14ac:dyDescent="0.2">
      <c r="DA956" s="60" t="s">
        <v>7170</v>
      </c>
      <c r="DB956" s="60" t="s">
        <v>7147</v>
      </c>
      <c r="DC956" s="60" t="s">
        <v>6212</v>
      </c>
      <c r="DD956" s="60" t="s">
        <v>7147</v>
      </c>
    </row>
    <row r="957" spans="105:108" x14ac:dyDescent="0.2">
      <c r="DA957" s="60" t="s">
        <v>7171</v>
      </c>
      <c r="DB957" s="60" t="s">
        <v>7147</v>
      </c>
      <c r="DC957" s="60" t="s">
        <v>6212</v>
      </c>
      <c r="DD957" s="60" t="s">
        <v>7147</v>
      </c>
    </row>
    <row r="958" spans="105:108" x14ac:dyDescent="0.2">
      <c r="DA958" s="60" t="s">
        <v>7172</v>
      </c>
      <c r="DB958" s="60" t="s">
        <v>7147</v>
      </c>
      <c r="DC958" s="60" t="s">
        <v>6212</v>
      </c>
      <c r="DD958" s="60" t="s">
        <v>7147</v>
      </c>
    </row>
    <row r="959" spans="105:108" x14ac:dyDescent="0.2">
      <c r="DA959" s="60" t="s">
        <v>7173</v>
      </c>
      <c r="DB959" s="60" t="s">
        <v>7147</v>
      </c>
      <c r="DC959" s="60" t="s">
        <v>6212</v>
      </c>
      <c r="DD959" s="60" t="s">
        <v>7147</v>
      </c>
    </row>
    <row r="960" spans="105:108" x14ac:dyDescent="0.2">
      <c r="DA960" s="60" t="s">
        <v>7174</v>
      </c>
      <c r="DB960" s="60" t="s">
        <v>7147</v>
      </c>
      <c r="DC960" s="60" t="s">
        <v>6212</v>
      </c>
      <c r="DD960" s="60" t="s">
        <v>7147</v>
      </c>
    </row>
    <row r="961" spans="105:108" x14ac:dyDescent="0.2">
      <c r="DA961" s="60" t="s">
        <v>7175</v>
      </c>
      <c r="DB961" s="60" t="s">
        <v>7176</v>
      </c>
      <c r="DC961" s="60" t="s">
        <v>6212</v>
      </c>
      <c r="DD961" s="60" t="s">
        <v>7147</v>
      </c>
    </row>
    <row r="962" spans="105:108" x14ac:dyDescent="0.2">
      <c r="DA962" s="60" t="s">
        <v>7177</v>
      </c>
      <c r="DB962" s="60" t="s">
        <v>7178</v>
      </c>
      <c r="DC962" s="60" t="s">
        <v>6212</v>
      </c>
      <c r="DD962" s="60" t="s">
        <v>7147</v>
      </c>
    </row>
    <row r="963" spans="105:108" x14ac:dyDescent="0.2">
      <c r="DA963" s="60" t="s">
        <v>7179</v>
      </c>
      <c r="DB963" s="60" t="s">
        <v>7178</v>
      </c>
      <c r="DC963" s="60" t="s">
        <v>6212</v>
      </c>
      <c r="DD963" s="60" t="s">
        <v>7147</v>
      </c>
    </row>
    <row r="964" spans="105:108" x14ac:dyDescent="0.2">
      <c r="DA964" s="60" t="s">
        <v>7180</v>
      </c>
      <c r="DB964" s="60" t="s">
        <v>7181</v>
      </c>
      <c r="DC964" s="60" t="s">
        <v>6212</v>
      </c>
      <c r="DD964" s="60" t="s">
        <v>7147</v>
      </c>
    </row>
    <row r="965" spans="105:108" x14ac:dyDescent="0.2">
      <c r="DA965" s="60" t="s">
        <v>7182</v>
      </c>
      <c r="DB965" s="60" t="s">
        <v>7183</v>
      </c>
      <c r="DC965" s="60" t="s">
        <v>6212</v>
      </c>
      <c r="DD965" s="60" t="s">
        <v>7147</v>
      </c>
    </row>
    <row r="966" spans="105:108" x14ac:dyDescent="0.2">
      <c r="DA966" s="60" t="s">
        <v>7184</v>
      </c>
      <c r="DB966" s="60" t="s">
        <v>7183</v>
      </c>
      <c r="DC966" s="60" t="s">
        <v>6212</v>
      </c>
      <c r="DD966" s="60" t="s">
        <v>7147</v>
      </c>
    </row>
    <row r="967" spans="105:108" x14ac:dyDescent="0.2">
      <c r="DA967" s="60" t="s">
        <v>7185</v>
      </c>
      <c r="DB967" s="60" t="s">
        <v>7183</v>
      </c>
      <c r="DC967" s="60" t="s">
        <v>6212</v>
      </c>
      <c r="DD967" s="60" t="s">
        <v>7147</v>
      </c>
    </row>
    <row r="968" spans="105:108" x14ac:dyDescent="0.2">
      <c r="DA968" s="60" t="s">
        <v>7186</v>
      </c>
      <c r="DB968" s="60" t="s">
        <v>2823</v>
      </c>
      <c r="DC968" s="60" t="s">
        <v>6212</v>
      </c>
      <c r="DD968" s="60" t="s">
        <v>7147</v>
      </c>
    </row>
    <row r="969" spans="105:108" x14ac:dyDescent="0.2">
      <c r="DA969" s="60" t="s">
        <v>2824</v>
      </c>
      <c r="DB969" s="60" t="s">
        <v>2823</v>
      </c>
      <c r="DC969" s="60" t="s">
        <v>6212</v>
      </c>
      <c r="DD969" s="60" t="s">
        <v>7147</v>
      </c>
    </row>
    <row r="970" spans="105:108" x14ac:dyDescent="0.2">
      <c r="DA970" s="60" t="s">
        <v>2825</v>
      </c>
      <c r="DB970" s="60" t="s">
        <v>2826</v>
      </c>
      <c r="DC970" s="60" t="s">
        <v>6212</v>
      </c>
      <c r="DD970" s="60" t="s">
        <v>7147</v>
      </c>
    </row>
    <row r="971" spans="105:108" x14ac:dyDescent="0.2">
      <c r="DA971" s="60" t="s">
        <v>2827</v>
      </c>
      <c r="DB971" s="60" t="s">
        <v>2826</v>
      </c>
      <c r="DC971" s="60" t="s">
        <v>6212</v>
      </c>
      <c r="DD971" s="60" t="s">
        <v>7147</v>
      </c>
    </row>
    <row r="972" spans="105:108" x14ac:dyDescent="0.2">
      <c r="DA972" s="60" t="s">
        <v>2828</v>
      </c>
      <c r="DB972" s="60" t="s">
        <v>2826</v>
      </c>
      <c r="DC972" s="60" t="s">
        <v>6212</v>
      </c>
      <c r="DD972" s="60" t="s">
        <v>7147</v>
      </c>
    </row>
    <row r="973" spans="105:108" x14ac:dyDescent="0.2">
      <c r="DA973" s="60" t="s">
        <v>2829</v>
      </c>
      <c r="DB973" s="60" t="s">
        <v>2830</v>
      </c>
      <c r="DC973" s="60" t="s">
        <v>6208</v>
      </c>
      <c r="DD973" s="60" t="s">
        <v>2830</v>
      </c>
    </row>
    <row r="974" spans="105:108" x14ac:dyDescent="0.2">
      <c r="DA974" s="60" t="s">
        <v>2831</v>
      </c>
      <c r="DB974" s="60" t="s">
        <v>2830</v>
      </c>
      <c r="DC974" s="60" t="s">
        <v>6208</v>
      </c>
      <c r="DD974" s="60" t="s">
        <v>2830</v>
      </c>
    </row>
    <row r="975" spans="105:108" x14ac:dyDescent="0.2">
      <c r="DA975" s="60" t="s">
        <v>2832</v>
      </c>
      <c r="DB975" s="60" t="s">
        <v>2830</v>
      </c>
      <c r="DC975" s="60" t="s">
        <v>6208</v>
      </c>
      <c r="DD975" s="60" t="s">
        <v>2830</v>
      </c>
    </row>
    <row r="976" spans="105:108" x14ac:dyDescent="0.2">
      <c r="DA976" s="60" t="s">
        <v>2833</v>
      </c>
      <c r="DB976" s="60" t="s">
        <v>2830</v>
      </c>
      <c r="DC976" s="60" t="s">
        <v>6208</v>
      </c>
      <c r="DD976" s="60" t="s">
        <v>2830</v>
      </c>
    </row>
    <row r="977" spans="105:108" x14ac:dyDescent="0.2">
      <c r="DA977" s="60" t="s">
        <v>2834</v>
      </c>
      <c r="DB977" s="60" t="s">
        <v>2830</v>
      </c>
      <c r="DC977" s="60" t="s">
        <v>6208</v>
      </c>
      <c r="DD977" s="60" t="s">
        <v>2830</v>
      </c>
    </row>
    <row r="978" spans="105:108" x14ac:dyDescent="0.2">
      <c r="DA978" s="60" t="s">
        <v>2835</v>
      </c>
      <c r="DB978" s="60" t="s">
        <v>2830</v>
      </c>
      <c r="DC978" s="60" t="s">
        <v>6208</v>
      </c>
      <c r="DD978" s="60" t="s">
        <v>2830</v>
      </c>
    </row>
    <row r="979" spans="105:108" x14ac:dyDescent="0.2">
      <c r="DA979" s="60" t="s">
        <v>2836</v>
      </c>
      <c r="DB979" s="60" t="s">
        <v>2830</v>
      </c>
      <c r="DC979" s="60" t="s">
        <v>6208</v>
      </c>
      <c r="DD979" s="60" t="s">
        <v>2830</v>
      </c>
    </row>
    <row r="980" spans="105:108" x14ac:dyDescent="0.2">
      <c r="DA980" s="60" t="s">
        <v>2837</v>
      </c>
      <c r="DB980" s="60" t="s">
        <v>2830</v>
      </c>
      <c r="DC980" s="60" t="s">
        <v>6208</v>
      </c>
      <c r="DD980" s="60" t="s">
        <v>2830</v>
      </c>
    </row>
    <row r="981" spans="105:108" x14ac:dyDescent="0.2">
      <c r="DA981" s="60" t="s">
        <v>2838</v>
      </c>
      <c r="DB981" s="60" t="s">
        <v>2830</v>
      </c>
      <c r="DC981" s="60" t="s">
        <v>6208</v>
      </c>
      <c r="DD981" s="60" t="s">
        <v>2830</v>
      </c>
    </row>
    <row r="982" spans="105:108" x14ac:dyDescent="0.2">
      <c r="DA982" s="60" t="s">
        <v>2839</v>
      </c>
      <c r="DB982" s="60" t="s">
        <v>2830</v>
      </c>
      <c r="DC982" s="60" t="s">
        <v>6208</v>
      </c>
      <c r="DD982" s="60" t="s">
        <v>2830</v>
      </c>
    </row>
    <row r="983" spans="105:108" x14ac:dyDescent="0.2">
      <c r="DA983" s="60" t="s">
        <v>2840</v>
      </c>
      <c r="DB983" s="60" t="s">
        <v>2830</v>
      </c>
      <c r="DC983" s="60" t="s">
        <v>6208</v>
      </c>
      <c r="DD983" s="60" t="s">
        <v>2830</v>
      </c>
    </row>
    <row r="984" spans="105:108" x14ac:dyDescent="0.2">
      <c r="DA984" s="60" t="s">
        <v>2841</v>
      </c>
      <c r="DB984" s="60" t="s">
        <v>2830</v>
      </c>
      <c r="DC984" s="60" t="s">
        <v>6208</v>
      </c>
      <c r="DD984" s="60" t="s">
        <v>2830</v>
      </c>
    </row>
    <row r="985" spans="105:108" x14ac:dyDescent="0.2">
      <c r="DA985" s="60" t="s">
        <v>2842</v>
      </c>
      <c r="DB985" s="60" t="s">
        <v>2830</v>
      </c>
      <c r="DC985" s="60" t="s">
        <v>6208</v>
      </c>
      <c r="DD985" s="60" t="s">
        <v>2830</v>
      </c>
    </row>
    <row r="986" spans="105:108" x14ac:dyDescent="0.2">
      <c r="DA986" s="60" t="s">
        <v>2843</v>
      </c>
      <c r="DB986" s="60" t="s">
        <v>2830</v>
      </c>
      <c r="DC986" s="60" t="s">
        <v>6208</v>
      </c>
      <c r="DD986" s="60" t="s">
        <v>2830</v>
      </c>
    </row>
    <row r="987" spans="105:108" x14ac:dyDescent="0.2">
      <c r="DA987" s="60" t="s">
        <v>2844</v>
      </c>
      <c r="DB987" s="60" t="s">
        <v>2830</v>
      </c>
      <c r="DC987" s="60" t="s">
        <v>6208</v>
      </c>
      <c r="DD987" s="60" t="s">
        <v>2830</v>
      </c>
    </row>
    <row r="988" spans="105:108" x14ac:dyDescent="0.2">
      <c r="DA988" s="60" t="s">
        <v>2845</v>
      </c>
      <c r="DB988" s="60" t="s">
        <v>2830</v>
      </c>
      <c r="DC988" s="60" t="s">
        <v>6208</v>
      </c>
      <c r="DD988" s="60" t="s">
        <v>2830</v>
      </c>
    </row>
    <row r="989" spans="105:108" x14ac:dyDescent="0.2">
      <c r="DA989" s="60" t="s">
        <v>2846</v>
      </c>
      <c r="DB989" s="60" t="s">
        <v>2830</v>
      </c>
      <c r="DC989" s="60" t="s">
        <v>6208</v>
      </c>
      <c r="DD989" s="60" t="s">
        <v>2830</v>
      </c>
    </row>
    <row r="990" spans="105:108" x14ac:dyDescent="0.2">
      <c r="DA990" s="60" t="s">
        <v>2847</v>
      </c>
      <c r="DB990" s="60" t="s">
        <v>2830</v>
      </c>
      <c r="DC990" s="60" t="s">
        <v>6208</v>
      </c>
      <c r="DD990" s="60" t="s">
        <v>2830</v>
      </c>
    </row>
    <row r="991" spans="105:108" x14ac:dyDescent="0.2">
      <c r="DA991" s="60" t="s">
        <v>2848</v>
      </c>
      <c r="DB991" s="60" t="s">
        <v>2830</v>
      </c>
      <c r="DC991" s="60" t="s">
        <v>6208</v>
      </c>
      <c r="DD991" s="60" t="s">
        <v>2830</v>
      </c>
    </row>
    <row r="992" spans="105:108" x14ac:dyDescent="0.2">
      <c r="DA992" s="60" t="s">
        <v>2849</v>
      </c>
      <c r="DB992" s="60" t="s">
        <v>2830</v>
      </c>
      <c r="DC992" s="60" t="s">
        <v>6208</v>
      </c>
      <c r="DD992" s="60" t="s">
        <v>2830</v>
      </c>
    </row>
    <row r="993" spans="105:108" x14ac:dyDescent="0.2">
      <c r="DA993" s="60" t="s">
        <v>2850</v>
      </c>
      <c r="DB993" s="60" t="s">
        <v>2830</v>
      </c>
      <c r="DC993" s="60" t="s">
        <v>6208</v>
      </c>
      <c r="DD993" s="60" t="s">
        <v>2830</v>
      </c>
    </row>
    <row r="994" spans="105:108" x14ac:dyDescent="0.2">
      <c r="DA994" s="60" t="s">
        <v>2851</v>
      </c>
      <c r="DB994" s="60" t="s">
        <v>2830</v>
      </c>
      <c r="DC994" s="60" t="s">
        <v>6208</v>
      </c>
      <c r="DD994" s="60" t="s">
        <v>2830</v>
      </c>
    </row>
    <row r="995" spans="105:108" x14ac:dyDescent="0.2">
      <c r="DA995" s="60" t="s">
        <v>2852</v>
      </c>
      <c r="DB995" s="60" t="s">
        <v>2830</v>
      </c>
      <c r="DC995" s="60" t="s">
        <v>6208</v>
      </c>
      <c r="DD995" s="60" t="s">
        <v>2830</v>
      </c>
    </row>
    <row r="996" spans="105:108" x14ac:dyDescent="0.2">
      <c r="DA996" s="60" t="s">
        <v>2853</v>
      </c>
      <c r="DB996" s="60" t="s">
        <v>2830</v>
      </c>
      <c r="DC996" s="60" t="s">
        <v>6208</v>
      </c>
      <c r="DD996" s="60" t="s">
        <v>2830</v>
      </c>
    </row>
    <row r="997" spans="105:108" x14ac:dyDescent="0.2">
      <c r="DA997" s="60" t="s">
        <v>2854</v>
      </c>
      <c r="DB997" s="60" t="s">
        <v>2830</v>
      </c>
      <c r="DC997" s="60" t="s">
        <v>6208</v>
      </c>
      <c r="DD997" s="60" t="s">
        <v>2830</v>
      </c>
    </row>
    <row r="998" spans="105:108" x14ac:dyDescent="0.2">
      <c r="DA998" s="60" t="s">
        <v>2855</v>
      </c>
      <c r="DB998" s="60" t="s">
        <v>2830</v>
      </c>
      <c r="DC998" s="60" t="s">
        <v>6208</v>
      </c>
      <c r="DD998" s="60" t="s">
        <v>2830</v>
      </c>
    </row>
    <row r="999" spans="105:108" x14ac:dyDescent="0.2">
      <c r="DA999" s="60" t="s">
        <v>2856</v>
      </c>
      <c r="DB999" s="60" t="s">
        <v>2830</v>
      </c>
      <c r="DC999" s="60" t="s">
        <v>6208</v>
      </c>
      <c r="DD999" s="60" t="s">
        <v>2830</v>
      </c>
    </row>
    <row r="1000" spans="105:108" x14ac:dyDescent="0.2">
      <c r="DA1000" s="60" t="s">
        <v>2857</v>
      </c>
      <c r="DB1000" s="60" t="s">
        <v>2830</v>
      </c>
      <c r="DC1000" s="60" t="s">
        <v>6208</v>
      </c>
      <c r="DD1000" s="60" t="s">
        <v>2830</v>
      </c>
    </row>
    <row r="1001" spans="105:108" x14ac:dyDescent="0.2">
      <c r="DA1001" s="60" t="s">
        <v>2858</v>
      </c>
      <c r="DB1001" s="60" t="s">
        <v>2859</v>
      </c>
      <c r="DC1001" s="60" t="s">
        <v>6208</v>
      </c>
      <c r="DD1001" s="60" t="s">
        <v>2830</v>
      </c>
    </row>
    <row r="1002" spans="105:108" x14ac:dyDescent="0.2">
      <c r="DA1002" s="60" t="s">
        <v>2860</v>
      </c>
      <c r="DB1002" s="60" t="s">
        <v>2859</v>
      </c>
      <c r="DC1002" s="60" t="s">
        <v>6208</v>
      </c>
      <c r="DD1002" s="60" t="s">
        <v>2830</v>
      </c>
    </row>
    <row r="1003" spans="105:108" x14ac:dyDescent="0.2">
      <c r="DA1003" s="60" t="s">
        <v>2861</v>
      </c>
      <c r="DB1003" s="60" t="s">
        <v>2859</v>
      </c>
      <c r="DC1003" s="60" t="s">
        <v>6208</v>
      </c>
      <c r="DD1003" s="60" t="s">
        <v>2830</v>
      </c>
    </row>
    <row r="1004" spans="105:108" x14ac:dyDescent="0.2">
      <c r="DA1004" s="60" t="s">
        <v>2862</v>
      </c>
      <c r="DB1004" s="60" t="s">
        <v>2863</v>
      </c>
      <c r="DC1004" s="60" t="s">
        <v>6208</v>
      </c>
      <c r="DD1004" s="60" t="s">
        <v>2830</v>
      </c>
    </row>
    <row r="1005" spans="105:108" x14ac:dyDescent="0.2">
      <c r="DA1005" s="60" t="s">
        <v>2864</v>
      </c>
      <c r="DB1005" s="60" t="s">
        <v>2863</v>
      </c>
      <c r="DC1005" s="60" t="s">
        <v>6208</v>
      </c>
      <c r="DD1005" s="60" t="s">
        <v>2830</v>
      </c>
    </row>
    <row r="1006" spans="105:108" x14ac:dyDescent="0.2">
      <c r="DA1006" s="60" t="s">
        <v>2865</v>
      </c>
      <c r="DB1006" s="60" t="s">
        <v>2863</v>
      </c>
      <c r="DC1006" s="60" t="s">
        <v>6208</v>
      </c>
      <c r="DD1006" s="60" t="s">
        <v>2830</v>
      </c>
    </row>
    <row r="1007" spans="105:108" x14ac:dyDescent="0.2">
      <c r="DA1007" s="60" t="s">
        <v>2866</v>
      </c>
      <c r="DB1007" s="60" t="s">
        <v>2863</v>
      </c>
      <c r="DC1007" s="60" t="s">
        <v>6208</v>
      </c>
      <c r="DD1007" s="60" t="s">
        <v>2830</v>
      </c>
    </row>
    <row r="1008" spans="105:108" x14ac:dyDescent="0.2">
      <c r="DA1008" s="60" t="s">
        <v>2867</v>
      </c>
      <c r="DB1008" s="60" t="s">
        <v>2868</v>
      </c>
      <c r="DC1008" s="60" t="s">
        <v>6208</v>
      </c>
      <c r="DD1008" s="60" t="s">
        <v>2830</v>
      </c>
    </row>
    <row r="1009" spans="105:108" x14ac:dyDescent="0.2">
      <c r="DA1009" s="60" t="s">
        <v>2869</v>
      </c>
      <c r="DB1009" s="60" t="s">
        <v>2870</v>
      </c>
      <c r="DC1009" s="60" t="s">
        <v>6208</v>
      </c>
      <c r="DD1009" s="60" t="s">
        <v>2830</v>
      </c>
    </row>
    <row r="1010" spans="105:108" x14ac:dyDescent="0.2">
      <c r="DA1010" s="60" t="s">
        <v>2871</v>
      </c>
      <c r="DB1010" s="60" t="s">
        <v>2872</v>
      </c>
      <c r="DC1010" s="60" t="s">
        <v>6223</v>
      </c>
      <c r="DD1010" s="60" t="s">
        <v>2872</v>
      </c>
    </row>
    <row r="1011" spans="105:108" x14ac:dyDescent="0.2">
      <c r="DA1011" s="60" t="s">
        <v>2873</v>
      </c>
      <c r="DB1011" s="60" t="s">
        <v>2872</v>
      </c>
      <c r="DC1011" s="60" t="s">
        <v>6223</v>
      </c>
      <c r="DD1011" s="60" t="s">
        <v>2872</v>
      </c>
    </row>
    <row r="1012" spans="105:108" x14ac:dyDescent="0.2">
      <c r="DA1012" s="60" t="s">
        <v>2874</v>
      </c>
      <c r="DB1012" s="60" t="s">
        <v>2875</v>
      </c>
      <c r="DC1012" s="60" t="s">
        <v>6229</v>
      </c>
      <c r="DD1012" s="60" t="s">
        <v>2875</v>
      </c>
    </row>
    <row r="1013" spans="105:108" x14ac:dyDescent="0.2">
      <c r="DA1013" s="60" t="s">
        <v>2876</v>
      </c>
      <c r="DB1013" s="60" t="s">
        <v>2875</v>
      </c>
      <c r="DC1013" s="60" t="s">
        <v>6229</v>
      </c>
      <c r="DD1013" s="60" t="s">
        <v>2875</v>
      </c>
    </row>
    <row r="1014" spans="105:108" x14ac:dyDescent="0.2">
      <c r="DA1014" s="60" t="s">
        <v>2877</v>
      </c>
      <c r="DB1014" s="60" t="s">
        <v>2875</v>
      </c>
      <c r="DC1014" s="60" t="s">
        <v>6229</v>
      </c>
      <c r="DD1014" s="60" t="s">
        <v>2875</v>
      </c>
    </row>
    <row r="1015" spans="105:108" x14ac:dyDescent="0.2">
      <c r="DA1015" s="60" t="s">
        <v>2878</v>
      </c>
      <c r="DB1015" s="60" t="s">
        <v>2879</v>
      </c>
      <c r="DC1015" s="60" t="s">
        <v>6228</v>
      </c>
      <c r="DD1015" s="60" t="s">
        <v>2879</v>
      </c>
    </row>
    <row r="1016" spans="105:108" x14ac:dyDescent="0.2">
      <c r="DA1016" s="60" t="s">
        <v>2880</v>
      </c>
      <c r="DB1016" s="60" t="s">
        <v>2881</v>
      </c>
      <c r="DC1016" s="60" t="s">
        <v>6242</v>
      </c>
      <c r="DD1016" s="60" t="s">
        <v>2882</v>
      </c>
    </row>
    <row r="1017" spans="105:108" x14ac:dyDescent="0.2">
      <c r="DA1017" s="60" t="s">
        <v>2883</v>
      </c>
      <c r="DB1017" s="60" t="s">
        <v>2884</v>
      </c>
      <c r="DC1017" s="60" t="s">
        <v>6232</v>
      </c>
      <c r="DD1017" s="60" t="s">
        <v>2884</v>
      </c>
    </row>
    <row r="1018" spans="105:108" x14ac:dyDescent="0.2">
      <c r="DA1018" s="60" t="s">
        <v>2885</v>
      </c>
      <c r="DB1018" s="60" t="s">
        <v>2875</v>
      </c>
      <c r="DC1018" s="60" t="s">
        <v>6229</v>
      </c>
      <c r="DD1018" s="60" t="s">
        <v>2875</v>
      </c>
    </row>
    <row r="1019" spans="105:108" x14ac:dyDescent="0.2">
      <c r="DA1019" s="60" t="s">
        <v>2886</v>
      </c>
      <c r="DB1019" s="60" t="s">
        <v>2875</v>
      </c>
      <c r="DC1019" s="60" t="s">
        <v>6229</v>
      </c>
      <c r="DD1019" s="60" t="s">
        <v>2875</v>
      </c>
    </row>
    <row r="1020" spans="105:108" x14ac:dyDescent="0.2">
      <c r="DA1020" s="60" t="s">
        <v>2887</v>
      </c>
      <c r="DB1020" s="60" t="s">
        <v>2875</v>
      </c>
      <c r="DC1020" s="60" t="s">
        <v>6229</v>
      </c>
      <c r="DD1020" s="60" t="s">
        <v>2875</v>
      </c>
    </row>
    <row r="1021" spans="105:108" x14ac:dyDescent="0.2">
      <c r="DA1021" s="60" t="s">
        <v>2888</v>
      </c>
      <c r="DB1021" s="60" t="s">
        <v>2875</v>
      </c>
      <c r="DC1021" s="60" t="s">
        <v>6229</v>
      </c>
      <c r="DD1021" s="60" t="s">
        <v>2875</v>
      </c>
    </row>
    <row r="1022" spans="105:108" x14ac:dyDescent="0.2">
      <c r="DA1022" s="60" t="s">
        <v>2889</v>
      </c>
      <c r="DB1022" s="60" t="s">
        <v>2875</v>
      </c>
      <c r="DC1022" s="60" t="s">
        <v>6229</v>
      </c>
      <c r="DD1022" s="60" t="s">
        <v>2875</v>
      </c>
    </row>
    <row r="1023" spans="105:108" x14ac:dyDescent="0.2">
      <c r="DA1023" s="60" t="s">
        <v>2890</v>
      </c>
      <c r="DB1023" s="60" t="s">
        <v>2875</v>
      </c>
      <c r="DC1023" s="60" t="s">
        <v>6229</v>
      </c>
      <c r="DD1023" s="60" t="s">
        <v>2875</v>
      </c>
    </row>
    <row r="1024" spans="105:108" x14ac:dyDescent="0.2">
      <c r="DA1024" s="60" t="s">
        <v>2891</v>
      </c>
      <c r="DB1024" s="60" t="s">
        <v>2875</v>
      </c>
      <c r="DC1024" s="60" t="s">
        <v>6229</v>
      </c>
      <c r="DD1024" s="60" t="s">
        <v>2875</v>
      </c>
    </row>
    <row r="1025" spans="105:108" x14ac:dyDescent="0.2">
      <c r="DA1025" s="60" t="s">
        <v>2892</v>
      </c>
      <c r="DB1025" s="60" t="s">
        <v>2875</v>
      </c>
      <c r="DC1025" s="60" t="s">
        <v>6229</v>
      </c>
      <c r="DD1025" s="60" t="s">
        <v>2875</v>
      </c>
    </row>
    <row r="1026" spans="105:108" x14ac:dyDescent="0.2">
      <c r="DA1026" s="60" t="s">
        <v>2893</v>
      </c>
      <c r="DB1026" s="60" t="s">
        <v>2884</v>
      </c>
      <c r="DC1026" s="60" t="s">
        <v>6232</v>
      </c>
      <c r="DD1026" s="60" t="s">
        <v>2884</v>
      </c>
    </row>
    <row r="1027" spans="105:108" x14ac:dyDescent="0.2">
      <c r="DA1027" s="60" t="s">
        <v>2894</v>
      </c>
      <c r="DB1027" s="60" t="s">
        <v>2879</v>
      </c>
      <c r="DC1027" s="60" t="s">
        <v>6228</v>
      </c>
      <c r="DD1027" s="60" t="s">
        <v>2879</v>
      </c>
    </row>
    <row r="1028" spans="105:108" x14ac:dyDescent="0.2">
      <c r="DA1028" s="60" t="s">
        <v>2895</v>
      </c>
      <c r="DB1028" s="60" t="s">
        <v>2896</v>
      </c>
      <c r="DC1028" s="60" t="s">
        <v>6242</v>
      </c>
      <c r="DD1028" s="60" t="s">
        <v>2882</v>
      </c>
    </row>
    <row r="1029" spans="105:108" x14ac:dyDescent="0.2">
      <c r="DA1029" s="60" t="s">
        <v>2897</v>
      </c>
      <c r="DB1029" s="60" t="s">
        <v>2881</v>
      </c>
      <c r="DC1029" s="60" t="s">
        <v>6242</v>
      </c>
      <c r="DD1029" s="60" t="s">
        <v>2882</v>
      </c>
    </row>
    <row r="1030" spans="105:108" x14ac:dyDescent="0.2">
      <c r="DA1030" s="60" t="s">
        <v>2898</v>
      </c>
      <c r="DB1030" s="60" t="s">
        <v>2882</v>
      </c>
      <c r="DC1030" s="60" t="s">
        <v>6242</v>
      </c>
      <c r="DD1030" s="60" t="s">
        <v>2882</v>
      </c>
    </row>
    <row r="1031" spans="105:108" x14ac:dyDescent="0.2">
      <c r="DA1031" s="60" t="s">
        <v>2899</v>
      </c>
      <c r="DB1031" s="60" t="s">
        <v>2875</v>
      </c>
      <c r="DC1031" s="60" t="s">
        <v>6229</v>
      </c>
      <c r="DD1031" s="60" t="s">
        <v>2875</v>
      </c>
    </row>
    <row r="1032" spans="105:108" x14ac:dyDescent="0.2">
      <c r="DA1032" s="60" t="s">
        <v>2900</v>
      </c>
      <c r="DB1032" s="60" t="s">
        <v>2875</v>
      </c>
      <c r="DC1032" s="60" t="s">
        <v>6229</v>
      </c>
      <c r="DD1032" s="60" t="s">
        <v>2875</v>
      </c>
    </row>
    <row r="1033" spans="105:108" x14ac:dyDescent="0.2">
      <c r="DA1033" s="60" t="s">
        <v>2901</v>
      </c>
      <c r="DB1033" s="60" t="s">
        <v>2875</v>
      </c>
      <c r="DC1033" s="60" t="s">
        <v>6229</v>
      </c>
      <c r="DD1033" s="60" t="s">
        <v>2875</v>
      </c>
    </row>
    <row r="1034" spans="105:108" x14ac:dyDescent="0.2">
      <c r="DA1034" s="60" t="s">
        <v>2902</v>
      </c>
      <c r="DB1034" s="60" t="s">
        <v>2903</v>
      </c>
      <c r="DC1034" s="60" t="s">
        <v>6230</v>
      </c>
      <c r="DD1034" s="60" t="s">
        <v>2904</v>
      </c>
    </row>
    <row r="1035" spans="105:108" x14ac:dyDescent="0.2">
      <c r="DA1035" s="60" t="s">
        <v>2905</v>
      </c>
      <c r="DB1035" s="60" t="s">
        <v>2903</v>
      </c>
      <c r="DC1035" s="60" t="s">
        <v>6230</v>
      </c>
      <c r="DD1035" s="60" t="s">
        <v>2904</v>
      </c>
    </row>
    <row r="1036" spans="105:108" x14ac:dyDescent="0.2">
      <c r="DA1036" s="60" t="s">
        <v>2906</v>
      </c>
      <c r="DB1036" s="60" t="s">
        <v>2907</v>
      </c>
      <c r="DC1036" s="60" t="s">
        <v>6230</v>
      </c>
      <c r="DD1036" s="60" t="s">
        <v>2904</v>
      </c>
    </row>
    <row r="1037" spans="105:108" x14ac:dyDescent="0.2">
      <c r="DA1037" s="60" t="s">
        <v>2908</v>
      </c>
      <c r="DB1037" s="60" t="s">
        <v>2909</v>
      </c>
      <c r="DC1037" s="60" t="s">
        <v>6227</v>
      </c>
      <c r="DD1037" s="60" t="s">
        <v>2909</v>
      </c>
    </row>
    <row r="1038" spans="105:108" x14ac:dyDescent="0.2">
      <c r="DA1038" s="60" t="s">
        <v>2910</v>
      </c>
      <c r="DB1038" s="60" t="s">
        <v>2909</v>
      </c>
      <c r="DC1038" s="60" t="s">
        <v>6227</v>
      </c>
      <c r="DD1038" s="60" t="s">
        <v>2909</v>
      </c>
    </row>
    <row r="1039" spans="105:108" x14ac:dyDescent="0.2">
      <c r="DA1039" s="60" t="s">
        <v>2911</v>
      </c>
      <c r="DB1039" s="60" t="s">
        <v>2912</v>
      </c>
      <c r="DC1039" s="60" t="s">
        <v>6227</v>
      </c>
      <c r="DD1039" s="60" t="s">
        <v>2909</v>
      </c>
    </row>
    <row r="1040" spans="105:108" x14ac:dyDescent="0.2">
      <c r="DA1040" s="60" t="s">
        <v>2913</v>
      </c>
      <c r="DB1040" s="60" t="s">
        <v>2912</v>
      </c>
      <c r="DC1040" s="60" t="s">
        <v>6227</v>
      </c>
      <c r="DD1040" s="60" t="s">
        <v>2909</v>
      </c>
    </row>
    <row r="1041" spans="105:108" x14ac:dyDescent="0.2">
      <c r="DA1041" s="60" t="s">
        <v>2914</v>
      </c>
      <c r="DB1041" s="60" t="s">
        <v>2915</v>
      </c>
      <c r="DC1041" s="60" t="s">
        <v>6224</v>
      </c>
      <c r="DD1041" s="60" t="s">
        <v>2916</v>
      </c>
    </row>
    <row r="1042" spans="105:108" x14ac:dyDescent="0.2">
      <c r="DA1042" s="60" t="s">
        <v>2917</v>
      </c>
      <c r="DB1042" s="60" t="s">
        <v>2915</v>
      </c>
      <c r="DC1042" s="60" t="s">
        <v>6224</v>
      </c>
      <c r="DD1042" s="60" t="s">
        <v>2916</v>
      </c>
    </row>
    <row r="1043" spans="105:108" x14ac:dyDescent="0.2">
      <c r="DA1043" s="60" t="s">
        <v>2918</v>
      </c>
      <c r="DB1043" s="60" t="s">
        <v>2919</v>
      </c>
      <c r="DC1043" s="60" t="s">
        <v>6224</v>
      </c>
      <c r="DD1043" s="60" t="s">
        <v>2916</v>
      </c>
    </row>
    <row r="1044" spans="105:108" x14ac:dyDescent="0.2">
      <c r="DA1044" s="60" t="s">
        <v>2920</v>
      </c>
      <c r="DB1044" s="60" t="s">
        <v>2921</v>
      </c>
      <c r="DC1044" s="60" t="s">
        <v>6230</v>
      </c>
      <c r="DD1044" s="60" t="s">
        <v>2904</v>
      </c>
    </row>
    <row r="1045" spans="105:108" x14ac:dyDescent="0.2">
      <c r="DA1045" s="60" t="s">
        <v>2922</v>
      </c>
      <c r="DB1045" s="60" t="s">
        <v>2904</v>
      </c>
      <c r="DC1045" s="60" t="s">
        <v>6230</v>
      </c>
      <c r="DD1045" s="60" t="s">
        <v>2904</v>
      </c>
    </row>
    <row r="1046" spans="105:108" x14ac:dyDescent="0.2">
      <c r="DA1046" s="60" t="s">
        <v>2923</v>
      </c>
      <c r="DB1046" s="60" t="s">
        <v>2924</v>
      </c>
      <c r="DC1046" s="60" t="s">
        <v>6233</v>
      </c>
      <c r="DD1046" s="60" t="s">
        <v>2924</v>
      </c>
    </row>
    <row r="1047" spans="105:108" x14ac:dyDescent="0.2">
      <c r="DA1047" s="60" t="s">
        <v>2925</v>
      </c>
      <c r="DB1047" s="60" t="s">
        <v>2924</v>
      </c>
      <c r="DC1047" s="60" t="s">
        <v>6233</v>
      </c>
      <c r="DD1047" s="60" t="s">
        <v>2924</v>
      </c>
    </row>
    <row r="1048" spans="105:108" x14ac:dyDescent="0.2">
      <c r="DA1048" s="60" t="s">
        <v>2926</v>
      </c>
      <c r="DB1048" s="60" t="s">
        <v>2927</v>
      </c>
      <c r="DC1048" s="60" t="s">
        <v>6233</v>
      </c>
      <c r="DD1048" s="60" t="s">
        <v>2924</v>
      </c>
    </row>
    <row r="1049" spans="105:108" x14ac:dyDescent="0.2">
      <c r="DA1049" s="60" t="s">
        <v>2928</v>
      </c>
      <c r="DB1049" s="60" t="s">
        <v>2927</v>
      </c>
      <c r="DC1049" s="60" t="s">
        <v>6233</v>
      </c>
      <c r="DD1049" s="60" t="s">
        <v>2924</v>
      </c>
    </row>
    <row r="1050" spans="105:108" x14ac:dyDescent="0.2">
      <c r="DA1050" s="60" t="s">
        <v>2929</v>
      </c>
      <c r="DB1050" s="60" t="s">
        <v>2930</v>
      </c>
      <c r="DC1050" s="60" t="s">
        <v>2931</v>
      </c>
      <c r="DD1050" s="60" t="s">
        <v>2932</v>
      </c>
    </row>
    <row r="1051" spans="105:108" x14ac:dyDescent="0.2">
      <c r="DA1051" s="60" t="s">
        <v>2933</v>
      </c>
      <c r="DB1051" s="60" t="s">
        <v>2930</v>
      </c>
      <c r="DC1051" s="60" t="s">
        <v>2931</v>
      </c>
      <c r="DD1051" s="60" t="s">
        <v>2932</v>
      </c>
    </row>
    <row r="1052" spans="105:108" x14ac:dyDescent="0.2">
      <c r="DA1052" s="60" t="s">
        <v>2934</v>
      </c>
      <c r="DB1052" s="60" t="s">
        <v>2935</v>
      </c>
      <c r="DC1052" s="60" t="s">
        <v>2931</v>
      </c>
      <c r="DD1052" s="60" t="s">
        <v>2932</v>
      </c>
    </row>
    <row r="1053" spans="105:108" x14ac:dyDescent="0.2">
      <c r="DA1053" s="60" t="s">
        <v>2936</v>
      </c>
      <c r="DB1053" s="60" t="s">
        <v>2937</v>
      </c>
      <c r="DC1053" s="60" t="s">
        <v>2931</v>
      </c>
      <c r="DD1053" s="60" t="s">
        <v>2932</v>
      </c>
    </row>
    <row r="1054" spans="105:108" x14ac:dyDescent="0.2">
      <c r="DA1054" s="60" t="s">
        <v>2938</v>
      </c>
      <c r="DB1054" s="60" t="s">
        <v>2939</v>
      </c>
      <c r="DC1054" s="60" t="s">
        <v>2940</v>
      </c>
      <c r="DD1054" s="60" t="s">
        <v>2941</v>
      </c>
    </row>
    <row r="1055" spans="105:108" x14ac:dyDescent="0.2">
      <c r="DA1055" s="60" t="s">
        <v>2942</v>
      </c>
      <c r="DB1055" s="60" t="s">
        <v>2941</v>
      </c>
      <c r="DC1055" s="60" t="s">
        <v>2940</v>
      </c>
      <c r="DD1055" s="60" t="s">
        <v>2941</v>
      </c>
    </row>
    <row r="1056" spans="105:108" x14ac:dyDescent="0.2">
      <c r="DA1056" s="60" t="s">
        <v>2943</v>
      </c>
      <c r="DB1056" s="60" t="s">
        <v>2944</v>
      </c>
      <c r="DC1056" s="60" t="s">
        <v>2940</v>
      </c>
      <c r="DD1056" s="60" t="s">
        <v>2941</v>
      </c>
    </row>
    <row r="1057" spans="105:108" x14ac:dyDescent="0.2">
      <c r="DA1057" s="60" t="s">
        <v>2945</v>
      </c>
      <c r="DB1057" s="60" t="s">
        <v>2946</v>
      </c>
      <c r="DC1057" s="60" t="s">
        <v>2947</v>
      </c>
      <c r="DD1057" s="60" t="s">
        <v>2948</v>
      </c>
    </row>
    <row r="1058" spans="105:108" x14ac:dyDescent="0.2">
      <c r="DA1058" s="60" t="s">
        <v>2949</v>
      </c>
      <c r="DB1058" s="60" t="s">
        <v>2946</v>
      </c>
      <c r="DC1058" s="60" t="s">
        <v>2947</v>
      </c>
      <c r="DD1058" s="60" t="s">
        <v>2948</v>
      </c>
    </row>
    <row r="1059" spans="105:108" x14ac:dyDescent="0.2">
      <c r="DA1059" s="60" t="s">
        <v>2950</v>
      </c>
      <c r="DB1059" s="60" t="s">
        <v>2948</v>
      </c>
      <c r="DC1059" s="60" t="s">
        <v>2947</v>
      </c>
      <c r="DD1059" s="60" t="s">
        <v>2948</v>
      </c>
    </row>
    <row r="1060" spans="105:108" x14ac:dyDescent="0.2">
      <c r="DA1060" s="60" t="s">
        <v>2951</v>
      </c>
      <c r="DB1060" s="60" t="s">
        <v>2952</v>
      </c>
      <c r="DC1060" s="60" t="s">
        <v>2947</v>
      </c>
      <c r="DD1060" s="60" t="s">
        <v>2948</v>
      </c>
    </row>
    <row r="1061" spans="105:108" x14ac:dyDescent="0.2">
      <c r="DA1061" s="60" t="s">
        <v>2953</v>
      </c>
      <c r="DB1061" s="60" t="s">
        <v>2954</v>
      </c>
      <c r="DC1061" s="60" t="s">
        <v>2947</v>
      </c>
      <c r="DD1061" s="60" t="s">
        <v>2948</v>
      </c>
    </row>
    <row r="1062" spans="105:108" x14ac:dyDescent="0.2">
      <c r="DA1062" s="60" t="s">
        <v>2955</v>
      </c>
      <c r="DB1062" s="60" t="s">
        <v>2956</v>
      </c>
      <c r="DC1062" s="60" t="s">
        <v>2957</v>
      </c>
      <c r="DD1062" s="60" t="s">
        <v>2958</v>
      </c>
    </row>
    <row r="1063" spans="105:108" x14ac:dyDescent="0.2">
      <c r="DA1063" s="60" t="s">
        <v>2959</v>
      </c>
      <c r="DB1063" s="60" t="s">
        <v>2960</v>
      </c>
      <c r="DC1063" s="60" t="s">
        <v>2961</v>
      </c>
      <c r="DD1063" s="60" t="s">
        <v>2962</v>
      </c>
    </row>
    <row r="1064" spans="105:108" x14ac:dyDescent="0.2">
      <c r="DA1064" s="60" t="s">
        <v>2963</v>
      </c>
      <c r="DB1064" s="60" t="s">
        <v>2964</v>
      </c>
      <c r="DC1064" s="60" t="s">
        <v>2961</v>
      </c>
      <c r="DD1064" s="60" t="s">
        <v>2962</v>
      </c>
    </row>
    <row r="1065" spans="105:108" x14ac:dyDescent="0.2">
      <c r="DA1065" s="60" t="s">
        <v>2965</v>
      </c>
      <c r="DB1065" s="60" t="s">
        <v>2964</v>
      </c>
      <c r="DC1065" s="60" t="s">
        <v>2961</v>
      </c>
      <c r="DD1065" s="60" t="s">
        <v>2962</v>
      </c>
    </row>
    <row r="1066" spans="105:108" x14ac:dyDescent="0.2">
      <c r="DA1066" s="60" t="s">
        <v>2966</v>
      </c>
      <c r="DB1066" s="60" t="s">
        <v>2967</v>
      </c>
      <c r="DC1066" s="60" t="s">
        <v>6226</v>
      </c>
      <c r="DD1066" s="60" t="s">
        <v>2967</v>
      </c>
    </row>
    <row r="1067" spans="105:108" x14ac:dyDescent="0.2">
      <c r="DA1067" s="60" t="s">
        <v>2968</v>
      </c>
      <c r="DB1067" s="60" t="s">
        <v>2969</v>
      </c>
      <c r="DC1067" s="60" t="s">
        <v>2961</v>
      </c>
      <c r="DD1067" s="60" t="s">
        <v>2962</v>
      </c>
    </row>
    <row r="1068" spans="105:108" x14ac:dyDescent="0.2">
      <c r="DA1068" s="60" t="s">
        <v>2970</v>
      </c>
      <c r="DB1068" s="60" t="s">
        <v>2971</v>
      </c>
      <c r="DC1068" s="60" t="s">
        <v>2961</v>
      </c>
      <c r="DD1068" s="60" t="s">
        <v>2962</v>
      </c>
    </row>
    <row r="1069" spans="105:108" x14ac:dyDescent="0.2">
      <c r="DA1069" s="60" t="s">
        <v>2972</v>
      </c>
      <c r="DB1069" s="60" t="s">
        <v>2973</v>
      </c>
      <c r="DC1069" s="60" t="s">
        <v>2961</v>
      </c>
      <c r="DD1069" s="60" t="s">
        <v>2962</v>
      </c>
    </row>
    <row r="1070" spans="105:108" x14ac:dyDescent="0.2">
      <c r="DA1070" s="60" t="s">
        <v>2974</v>
      </c>
      <c r="DB1070" s="60" t="s">
        <v>2975</v>
      </c>
      <c r="DC1070" s="60" t="s">
        <v>2961</v>
      </c>
      <c r="DD1070" s="60" t="s">
        <v>2962</v>
      </c>
    </row>
    <row r="1071" spans="105:108" x14ac:dyDescent="0.2">
      <c r="DA1071" s="60" t="s">
        <v>2976</v>
      </c>
      <c r="DB1071" s="60" t="s">
        <v>2977</v>
      </c>
      <c r="DC1071" s="60" t="s">
        <v>2978</v>
      </c>
      <c r="DD1071" s="60" t="s">
        <v>2979</v>
      </c>
    </row>
    <row r="1072" spans="105:108" x14ac:dyDescent="0.2">
      <c r="DA1072" s="60" t="s">
        <v>2980</v>
      </c>
      <c r="DB1072" s="60" t="s">
        <v>2977</v>
      </c>
      <c r="DC1072" s="60" t="s">
        <v>2978</v>
      </c>
      <c r="DD1072" s="60" t="s">
        <v>2979</v>
      </c>
    </row>
    <row r="1073" spans="105:108" x14ac:dyDescent="0.2">
      <c r="DA1073" s="60" t="s">
        <v>2981</v>
      </c>
      <c r="DB1073" s="60" t="s">
        <v>2977</v>
      </c>
      <c r="DC1073" s="60" t="s">
        <v>2978</v>
      </c>
      <c r="DD1073" s="60" t="s">
        <v>2979</v>
      </c>
    </row>
    <row r="1074" spans="105:108" x14ac:dyDescent="0.2">
      <c r="DA1074" s="60" t="s">
        <v>2982</v>
      </c>
      <c r="DB1074" s="60" t="s">
        <v>2977</v>
      </c>
      <c r="DC1074" s="60" t="s">
        <v>2978</v>
      </c>
      <c r="DD1074" s="60" t="s">
        <v>2979</v>
      </c>
    </row>
    <row r="1075" spans="105:108" x14ac:dyDescent="0.2">
      <c r="DA1075" s="60" t="s">
        <v>2983</v>
      </c>
      <c r="DB1075" s="60" t="s">
        <v>2984</v>
      </c>
      <c r="DC1075" s="60" t="s">
        <v>2985</v>
      </c>
      <c r="DD1075" s="60" t="s">
        <v>2984</v>
      </c>
    </row>
    <row r="1076" spans="105:108" x14ac:dyDescent="0.2">
      <c r="DA1076" s="60" t="s">
        <v>2986</v>
      </c>
      <c r="DB1076" s="60" t="s">
        <v>2987</v>
      </c>
      <c r="DC1076" s="60" t="s">
        <v>2985</v>
      </c>
      <c r="DD1076" s="60" t="s">
        <v>2984</v>
      </c>
    </row>
    <row r="1077" spans="105:108" x14ac:dyDescent="0.2">
      <c r="DA1077" s="60" t="s">
        <v>2988</v>
      </c>
      <c r="DB1077" s="60" t="s">
        <v>2989</v>
      </c>
      <c r="DC1077" s="60" t="s">
        <v>2978</v>
      </c>
      <c r="DD1077" s="60" t="s">
        <v>2979</v>
      </c>
    </row>
    <row r="1078" spans="105:108" x14ac:dyDescent="0.2">
      <c r="DA1078" s="60" t="s">
        <v>2990</v>
      </c>
      <c r="DB1078" s="60" t="s">
        <v>2991</v>
      </c>
      <c r="DC1078" s="60" t="s">
        <v>2985</v>
      </c>
      <c r="DD1078" s="60" t="s">
        <v>2984</v>
      </c>
    </row>
    <row r="1079" spans="105:108" x14ac:dyDescent="0.2">
      <c r="DA1079" s="60" t="s">
        <v>2992</v>
      </c>
      <c r="DB1079" s="60" t="s">
        <v>2993</v>
      </c>
      <c r="DC1079" s="60" t="s">
        <v>2985</v>
      </c>
      <c r="DD1079" s="60" t="s">
        <v>2984</v>
      </c>
    </row>
    <row r="1080" spans="105:108" x14ac:dyDescent="0.2">
      <c r="DA1080" s="60" t="s">
        <v>2994</v>
      </c>
      <c r="DB1080" s="60" t="s">
        <v>2995</v>
      </c>
      <c r="DC1080" s="60" t="s">
        <v>2978</v>
      </c>
      <c r="DD1080" s="60" t="s">
        <v>2979</v>
      </c>
    </row>
    <row r="1081" spans="105:108" x14ac:dyDescent="0.2">
      <c r="DA1081" s="60" t="s">
        <v>2996</v>
      </c>
      <c r="DB1081" s="60" t="s">
        <v>2995</v>
      </c>
      <c r="DC1081" s="60" t="s">
        <v>2978</v>
      </c>
      <c r="DD1081" s="60" t="s">
        <v>2979</v>
      </c>
    </row>
    <row r="1082" spans="105:108" x14ac:dyDescent="0.2">
      <c r="DA1082" s="60" t="s">
        <v>2997</v>
      </c>
      <c r="DB1082" s="60" t="s">
        <v>2977</v>
      </c>
      <c r="DC1082" s="60" t="s">
        <v>2978</v>
      </c>
      <c r="DD1082" s="60" t="s">
        <v>2979</v>
      </c>
    </row>
    <row r="1083" spans="105:108" x14ac:dyDescent="0.2">
      <c r="DA1083" s="60" t="s">
        <v>2998</v>
      </c>
      <c r="DB1083" s="60" t="s">
        <v>2999</v>
      </c>
      <c r="DC1083" s="60" t="s">
        <v>2978</v>
      </c>
      <c r="DD1083" s="60" t="s">
        <v>2979</v>
      </c>
    </row>
    <row r="1084" spans="105:108" x14ac:dyDescent="0.2">
      <c r="DA1084" s="60" t="s">
        <v>3000</v>
      </c>
      <c r="DB1084" s="60" t="s">
        <v>3001</v>
      </c>
      <c r="DC1084" s="60" t="s">
        <v>2985</v>
      </c>
      <c r="DD1084" s="60" t="s">
        <v>2984</v>
      </c>
    </row>
    <row r="1085" spans="105:108" x14ac:dyDescent="0.2">
      <c r="DA1085" s="60" t="s">
        <v>3002</v>
      </c>
      <c r="DB1085" s="60" t="s">
        <v>3003</v>
      </c>
      <c r="DC1085" s="60" t="s">
        <v>2978</v>
      </c>
      <c r="DD1085" s="60" t="s">
        <v>2979</v>
      </c>
    </row>
    <row r="1086" spans="105:108" x14ac:dyDescent="0.2">
      <c r="DA1086" s="60" t="s">
        <v>3004</v>
      </c>
      <c r="DB1086" s="60" t="s">
        <v>3005</v>
      </c>
      <c r="DC1086" s="60" t="s">
        <v>2947</v>
      </c>
      <c r="DD1086" s="60" t="s">
        <v>2948</v>
      </c>
    </row>
    <row r="1087" spans="105:108" x14ac:dyDescent="0.2">
      <c r="DA1087" s="60" t="s">
        <v>3006</v>
      </c>
      <c r="DB1087" s="60" t="s">
        <v>3007</v>
      </c>
      <c r="DC1087" s="60" t="s">
        <v>2978</v>
      </c>
      <c r="DD1087" s="60" t="s">
        <v>2979</v>
      </c>
    </row>
    <row r="1088" spans="105:108" x14ac:dyDescent="0.2">
      <c r="DA1088" s="60" t="s">
        <v>3008</v>
      </c>
      <c r="DB1088" s="60" t="s">
        <v>3007</v>
      </c>
      <c r="DC1088" s="60" t="s">
        <v>2978</v>
      </c>
      <c r="DD1088" s="60" t="s">
        <v>2979</v>
      </c>
    </row>
    <row r="1089" spans="105:108" x14ac:dyDescent="0.2">
      <c r="DA1089" s="60" t="s">
        <v>3009</v>
      </c>
      <c r="DB1089" s="60" t="s">
        <v>3007</v>
      </c>
      <c r="DC1089" s="60" t="s">
        <v>2978</v>
      </c>
      <c r="DD1089" s="60" t="s">
        <v>2979</v>
      </c>
    </row>
    <row r="1090" spans="105:108" x14ac:dyDescent="0.2">
      <c r="DA1090" s="60" t="s">
        <v>3010</v>
      </c>
      <c r="DB1090" s="60" t="s">
        <v>3011</v>
      </c>
      <c r="DC1090" s="60" t="s">
        <v>3012</v>
      </c>
      <c r="DD1090" s="60" t="s">
        <v>3011</v>
      </c>
    </row>
    <row r="1091" spans="105:108" x14ac:dyDescent="0.2">
      <c r="DA1091" s="60" t="s">
        <v>3013</v>
      </c>
      <c r="DB1091" s="60" t="s">
        <v>3011</v>
      </c>
      <c r="DC1091" s="60" t="s">
        <v>3012</v>
      </c>
      <c r="DD1091" s="60" t="s">
        <v>3011</v>
      </c>
    </row>
    <row r="1092" spans="105:108" x14ac:dyDescent="0.2">
      <c r="DA1092" s="60" t="s">
        <v>3014</v>
      </c>
      <c r="DB1092" s="60" t="s">
        <v>2991</v>
      </c>
      <c r="DC1092" s="60" t="s">
        <v>2985</v>
      </c>
      <c r="DD1092" s="60" t="s">
        <v>2984</v>
      </c>
    </row>
    <row r="1093" spans="105:108" x14ac:dyDescent="0.2">
      <c r="DA1093" s="60" t="s">
        <v>3015</v>
      </c>
      <c r="DB1093" s="60" t="s">
        <v>2999</v>
      </c>
      <c r="DC1093" s="60" t="s">
        <v>2978</v>
      </c>
      <c r="DD1093" s="60" t="s">
        <v>2979</v>
      </c>
    </row>
    <row r="1094" spans="105:108" x14ac:dyDescent="0.2">
      <c r="DA1094" s="60" t="s">
        <v>3016</v>
      </c>
      <c r="DB1094" s="60" t="s">
        <v>2989</v>
      </c>
      <c r="DC1094" s="60" t="s">
        <v>2978</v>
      </c>
      <c r="DD1094" s="60" t="s">
        <v>2979</v>
      </c>
    </row>
    <row r="1095" spans="105:108" x14ac:dyDescent="0.2">
      <c r="DA1095" s="60" t="s">
        <v>3017</v>
      </c>
      <c r="DB1095" s="60" t="s">
        <v>3018</v>
      </c>
      <c r="DC1095" s="60" t="s">
        <v>3019</v>
      </c>
      <c r="DD1095" s="60" t="s">
        <v>3018</v>
      </c>
    </row>
    <row r="1096" spans="105:108" x14ac:dyDescent="0.2">
      <c r="DA1096" s="60" t="s">
        <v>3020</v>
      </c>
      <c r="DB1096" s="60" t="s">
        <v>3018</v>
      </c>
      <c r="DC1096" s="60" t="s">
        <v>3019</v>
      </c>
      <c r="DD1096" s="60" t="s">
        <v>3018</v>
      </c>
    </row>
    <row r="1097" spans="105:108" x14ac:dyDescent="0.2">
      <c r="DA1097" s="60" t="s">
        <v>3021</v>
      </c>
      <c r="DB1097" s="60" t="s">
        <v>3022</v>
      </c>
      <c r="DC1097" s="60" t="s">
        <v>3019</v>
      </c>
      <c r="DD1097" s="60" t="s">
        <v>3018</v>
      </c>
    </row>
    <row r="1098" spans="105:108" x14ac:dyDescent="0.2">
      <c r="DA1098" s="60" t="s">
        <v>3023</v>
      </c>
      <c r="DB1098" s="60" t="s">
        <v>3024</v>
      </c>
      <c r="DC1098" s="60" t="s">
        <v>3019</v>
      </c>
      <c r="DD1098" s="60" t="s">
        <v>3018</v>
      </c>
    </row>
    <row r="1099" spans="105:108" x14ac:dyDescent="0.2">
      <c r="DA1099" s="60" t="s">
        <v>3025</v>
      </c>
      <c r="DB1099" s="60" t="s">
        <v>3026</v>
      </c>
      <c r="DC1099" s="60" t="s">
        <v>3019</v>
      </c>
      <c r="DD1099" s="60" t="s">
        <v>3018</v>
      </c>
    </row>
    <row r="1100" spans="105:108" x14ac:dyDescent="0.2">
      <c r="DA1100" s="60" t="s">
        <v>3027</v>
      </c>
      <c r="DB1100" s="60" t="s">
        <v>3028</v>
      </c>
      <c r="DC1100" s="60" t="s">
        <v>3029</v>
      </c>
      <c r="DD1100" s="60" t="s">
        <v>3030</v>
      </c>
    </row>
    <row r="1101" spans="105:108" x14ac:dyDescent="0.2">
      <c r="DA1101" s="60" t="s">
        <v>3031</v>
      </c>
      <c r="DB1101" s="60" t="s">
        <v>3028</v>
      </c>
      <c r="DC1101" s="60" t="s">
        <v>3029</v>
      </c>
      <c r="DD1101" s="60" t="s">
        <v>3030</v>
      </c>
    </row>
    <row r="1102" spans="105:108" x14ac:dyDescent="0.2">
      <c r="DA1102" s="60" t="s">
        <v>3032</v>
      </c>
      <c r="DB1102" s="60" t="s">
        <v>3033</v>
      </c>
      <c r="DC1102" s="60" t="s">
        <v>3029</v>
      </c>
      <c r="DD1102" s="60" t="s">
        <v>3030</v>
      </c>
    </row>
    <row r="1103" spans="105:108" x14ac:dyDescent="0.2">
      <c r="DA1103" s="60" t="s">
        <v>3034</v>
      </c>
      <c r="DB1103" s="60" t="s">
        <v>3033</v>
      </c>
      <c r="DC1103" s="60" t="s">
        <v>3029</v>
      </c>
      <c r="DD1103" s="60" t="s">
        <v>3030</v>
      </c>
    </row>
    <row r="1104" spans="105:108" x14ac:dyDescent="0.2">
      <c r="DA1104" s="60" t="s">
        <v>3035</v>
      </c>
      <c r="DB1104" s="60" t="s">
        <v>3033</v>
      </c>
      <c r="DC1104" s="60" t="s">
        <v>3029</v>
      </c>
      <c r="DD1104" s="60" t="s">
        <v>3030</v>
      </c>
    </row>
    <row r="1105" spans="105:108" x14ac:dyDescent="0.2">
      <c r="DA1105" s="60" t="s">
        <v>3036</v>
      </c>
      <c r="DB1105" s="60" t="s">
        <v>3037</v>
      </c>
      <c r="DC1105" s="60" t="s">
        <v>3029</v>
      </c>
      <c r="DD1105" s="60" t="s">
        <v>3030</v>
      </c>
    </row>
    <row r="1106" spans="105:108" x14ac:dyDescent="0.2">
      <c r="DA1106" s="60" t="s">
        <v>3038</v>
      </c>
      <c r="DB1106" s="60" t="s">
        <v>3039</v>
      </c>
      <c r="DC1106" s="60" t="s">
        <v>3029</v>
      </c>
      <c r="DD1106" s="60" t="s">
        <v>3030</v>
      </c>
    </row>
    <row r="1107" spans="105:108" x14ac:dyDescent="0.2">
      <c r="DA1107" s="60" t="s">
        <v>3040</v>
      </c>
      <c r="DB1107" s="60" t="s">
        <v>3041</v>
      </c>
      <c r="DC1107" s="60" t="s">
        <v>3029</v>
      </c>
      <c r="DD1107" s="60" t="s">
        <v>3030</v>
      </c>
    </row>
    <row r="1108" spans="105:108" x14ac:dyDescent="0.2">
      <c r="DA1108" s="60" t="s">
        <v>3042</v>
      </c>
      <c r="DB1108" s="60" t="s">
        <v>3033</v>
      </c>
      <c r="DC1108" s="60" t="s">
        <v>3029</v>
      </c>
      <c r="DD1108" s="60" t="s">
        <v>3030</v>
      </c>
    </row>
    <row r="1109" spans="105:108" x14ac:dyDescent="0.2">
      <c r="DA1109" s="60" t="s">
        <v>3043</v>
      </c>
      <c r="DB1109" s="60" t="s">
        <v>3044</v>
      </c>
      <c r="DC1109" s="60" t="s">
        <v>3029</v>
      </c>
      <c r="DD1109" s="60" t="s">
        <v>3030</v>
      </c>
    </row>
    <row r="1110" spans="105:108" x14ac:dyDescent="0.2">
      <c r="DA1110" s="60" t="s">
        <v>3045</v>
      </c>
      <c r="DB1110" s="60" t="s">
        <v>3046</v>
      </c>
      <c r="DC1110" s="60" t="s">
        <v>3029</v>
      </c>
      <c r="DD1110" s="60" t="s">
        <v>3030</v>
      </c>
    </row>
    <row r="1111" spans="105:108" x14ac:dyDescent="0.2">
      <c r="DA1111" s="60" t="s">
        <v>3047</v>
      </c>
      <c r="DB1111" s="60" t="s">
        <v>3048</v>
      </c>
      <c r="DC1111" s="60" t="s">
        <v>3029</v>
      </c>
      <c r="DD1111" s="60" t="s">
        <v>3030</v>
      </c>
    </row>
    <row r="1112" spans="105:108" x14ac:dyDescent="0.2">
      <c r="DA1112" s="60" t="s">
        <v>3049</v>
      </c>
      <c r="DB1112" s="60" t="s">
        <v>3048</v>
      </c>
      <c r="DC1112" s="60" t="s">
        <v>3029</v>
      </c>
      <c r="DD1112" s="60" t="s">
        <v>3030</v>
      </c>
    </row>
    <row r="1113" spans="105:108" x14ac:dyDescent="0.2">
      <c r="DA1113" s="60" t="s">
        <v>3050</v>
      </c>
      <c r="DB1113" s="60" t="s">
        <v>3048</v>
      </c>
      <c r="DC1113" s="60" t="s">
        <v>3029</v>
      </c>
      <c r="DD1113" s="60" t="s">
        <v>3030</v>
      </c>
    </row>
    <row r="1114" spans="105:108" x14ac:dyDescent="0.2">
      <c r="DA1114" s="60" t="s">
        <v>3051</v>
      </c>
      <c r="DB1114" s="60" t="s">
        <v>3052</v>
      </c>
      <c r="DC1114" s="60" t="s">
        <v>3053</v>
      </c>
      <c r="DD1114" s="60" t="s">
        <v>3054</v>
      </c>
    </row>
    <row r="1115" spans="105:108" x14ac:dyDescent="0.2">
      <c r="DA1115" s="60" t="s">
        <v>3055</v>
      </c>
      <c r="DB1115" s="60" t="s">
        <v>3052</v>
      </c>
      <c r="DC1115" s="60" t="s">
        <v>3053</v>
      </c>
      <c r="DD1115" s="60" t="s">
        <v>3054</v>
      </c>
    </row>
    <row r="1116" spans="105:108" x14ac:dyDescent="0.2">
      <c r="DA1116" s="60" t="s">
        <v>3056</v>
      </c>
      <c r="DB1116" s="60" t="s">
        <v>3057</v>
      </c>
      <c r="DC1116" s="60" t="s">
        <v>3053</v>
      </c>
      <c r="DD1116" s="60" t="s">
        <v>3054</v>
      </c>
    </row>
    <row r="1117" spans="105:108" x14ac:dyDescent="0.2">
      <c r="DA1117" s="60" t="s">
        <v>3058</v>
      </c>
      <c r="DB1117" s="60" t="s">
        <v>3059</v>
      </c>
      <c r="DC1117" s="60" t="s">
        <v>3053</v>
      </c>
      <c r="DD1117" s="60" t="s">
        <v>3054</v>
      </c>
    </row>
    <row r="1118" spans="105:108" x14ac:dyDescent="0.2">
      <c r="DA1118" s="60" t="s">
        <v>3060</v>
      </c>
      <c r="DB1118" s="60" t="s">
        <v>3061</v>
      </c>
      <c r="DC1118" s="60" t="s">
        <v>3053</v>
      </c>
      <c r="DD1118" s="60" t="s">
        <v>3054</v>
      </c>
    </row>
    <row r="1119" spans="105:108" x14ac:dyDescent="0.2">
      <c r="DA1119" s="60" t="s">
        <v>3062</v>
      </c>
      <c r="DB1119" s="60" t="s">
        <v>3057</v>
      </c>
      <c r="DC1119" s="60" t="s">
        <v>3053</v>
      </c>
      <c r="DD1119" s="60" t="s">
        <v>3054</v>
      </c>
    </row>
    <row r="1120" spans="105:108" x14ac:dyDescent="0.2">
      <c r="DA1120" s="60" t="s">
        <v>3063</v>
      </c>
      <c r="DB1120" s="60" t="s">
        <v>3054</v>
      </c>
      <c r="DC1120" s="60" t="s">
        <v>3053</v>
      </c>
      <c r="DD1120" s="60" t="s">
        <v>3054</v>
      </c>
    </row>
    <row r="1121" spans="105:108" x14ac:dyDescent="0.2">
      <c r="DA1121" s="60" t="s">
        <v>3064</v>
      </c>
      <c r="DB1121" s="60" t="s">
        <v>3054</v>
      </c>
      <c r="DC1121" s="60" t="s">
        <v>3053</v>
      </c>
      <c r="DD1121" s="60" t="s">
        <v>3054</v>
      </c>
    </row>
    <row r="1122" spans="105:108" x14ac:dyDescent="0.2">
      <c r="DA1122" s="60" t="s">
        <v>3065</v>
      </c>
      <c r="DB1122" s="60" t="s">
        <v>3066</v>
      </c>
      <c r="DC1122" s="60" t="s">
        <v>3067</v>
      </c>
      <c r="DD1122" s="60" t="s">
        <v>3066</v>
      </c>
    </row>
    <row r="1123" spans="105:108" x14ac:dyDescent="0.2">
      <c r="DA1123" s="60" t="s">
        <v>3068</v>
      </c>
      <c r="DB1123" s="60" t="s">
        <v>3066</v>
      </c>
      <c r="DC1123" s="60" t="s">
        <v>3067</v>
      </c>
      <c r="DD1123" s="60" t="s">
        <v>3066</v>
      </c>
    </row>
    <row r="1124" spans="105:108" x14ac:dyDescent="0.2">
      <c r="DA1124" s="60" t="s">
        <v>3069</v>
      </c>
      <c r="DB1124" s="60" t="s">
        <v>3070</v>
      </c>
      <c r="DC1124" s="60" t="s">
        <v>3053</v>
      </c>
      <c r="DD1124" s="60" t="s">
        <v>3054</v>
      </c>
    </row>
    <row r="1125" spans="105:108" x14ac:dyDescent="0.2">
      <c r="DA1125" s="60" t="s">
        <v>3071</v>
      </c>
      <c r="DB1125" s="60" t="s">
        <v>3072</v>
      </c>
      <c r="DC1125" s="60" t="s">
        <v>3053</v>
      </c>
      <c r="DD1125" s="60" t="s">
        <v>3054</v>
      </c>
    </row>
    <row r="1126" spans="105:108" x14ac:dyDescent="0.2">
      <c r="DA1126" s="60" t="s">
        <v>3073</v>
      </c>
      <c r="DB1126" s="60" t="s">
        <v>3074</v>
      </c>
      <c r="DC1126" s="60" t="s">
        <v>3075</v>
      </c>
      <c r="DD1126" s="60" t="s">
        <v>3076</v>
      </c>
    </row>
    <row r="1127" spans="105:108" x14ac:dyDescent="0.2">
      <c r="DA1127" s="60" t="s">
        <v>3077</v>
      </c>
      <c r="DB1127" s="60" t="s">
        <v>3074</v>
      </c>
      <c r="DC1127" s="60" t="s">
        <v>3075</v>
      </c>
      <c r="DD1127" s="60" t="s">
        <v>3076</v>
      </c>
    </row>
    <row r="1128" spans="105:108" x14ac:dyDescent="0.2">
      <c r="DA1128" s="60" t="s">
        <v>3078</v>
      </c>
      <c r="DB1128" s="60" t="s">
        <v>3079</v>
      </c>
      <c r="DC1128" s="60" t="s">
        <v>3075</v>
      </c>
      <c r="DD1128" s="60" t="s">
        <v>3076</v>
      </c>
    </row>
    <row r="1129" spans="105:108" x14ac:dyDescent="0.2">
      <c r="DA1129" s="60" t="s">
        <v>3080</v>
      </c>
      <c r="DB1129" s="60" t="s">
        <v>3081</v>
      </c>
      <c r="DC1129" s="60" t="s">
        <v>3075</v>
      </c>
      <c r="DD1129" s="60" t="s">
        <v>3076</v>
      </c>
    </row>
    <row r="1130" spans="105:108" x14ac:dyDescent="0.2">
      <c r="DA1130" s="60" t="s">
        <v>3082</v>
      </c>
      <c r="DB1130" s="60" t="s">
        <v>3083</v>
      </c>
      <c r="DC1130" s="60" t="s">
        <v>3075</v>
      </c>
      <c r="DD1130" s="60" t="s">
        <v>3076</v>
      </c>
    </row>
    <row r="1131" spans="105:108" x14ac:dyDescent="0.2">
      <c r="DA1131" s="60" t="s">
        <v>3084</v>
      </c>
      <c r="DB1131" s="60" t="s">
        <v>3085</v>
      </c>
      <c r="DC1131" s="60" t="s">
        <v>3086</v>
      </c>
      <c r="DD1131" s="60" t="s">
        <v>3087</v>
      </c>
    </row>
    <row r="1132" spans="105:108" x14ac:dyDescent="0.2">
      <c r="DA1132" s="60" t="s">
        <v>3088</v>
      </c>
      <c r="DB1132" s="60" t="s">
        <v>3089</v>
      </c>
      <c r="DC1132" s="60" t="s">
        <v>3086</v>
      </c>
      <c r="DD1132" s="60" t="s">
        <v>3087</v>
      </c>
    </row>
    <row r="1133" spans="105:108" x14ac:dyDescent="0.2">
      <c r="DA1133" s="60" t="s">
        <v>3090</v>
      </c>
      <c r="DB1133" s="60" t="s">
        <v>3091</v>
      </c>
      <c r="DC1133" s="60" t="s">
        <v>3086</v>
      </c>
      <c r="DD1133" s="60" t="s">
        <v>3087</v>
      </c>
    </row>
    <row r="1134" spans="105:108" x14ac:dyDescent="0.2">
      <c r="DA1134" s="60" t="s">
        <v>3092</v>
      </c>
      <c r="DB1134" s="60" t="s">
        <v>3093</v>
      </c>
      <c r="DC1134" s="60" t="s">
        <v>3086</v>
      </c>
      <c r="DD1134" s="60" t="s">
        <v>3087</v>
      </c>
    </row>
    <row r="1135" spans="105:108" x14ac:dyDescent="0.2">
      <c r="DA1135" s="60" t="s">
        <v>3094</v>
      </c>
      <c r="DB1135" s="60" t="s">
        <v>3095</v>
      </c>
      <c r="DC1135" s="60" t="s">
        <v>3086</v>
      </c>
      <c r="DD1135" s="60" t="s">
        <v>3087</v>
      </c>
    </row>
    <row r="1136" spans="105:108" x14ac:dyDescent="0.2">
      <c r="DA1136" s="60" t="s">
        <v>3096</v>
      </c>
      <c r="DB1136" s="60" t="s">
        <v>3097</v>
      </c>
      <c r="DC1136" s="60" t="s">
        <v>2957</v>
      </c>
      <c r="DD1136" s="60" t="s">
        <v>2958</v>
      </c>
    </row>
    <row r="1137" spans="105:108" x14ac:dyDescent="0.2">
      <c r="DA1137" s="60" t="s">
        <v>3098</v>
      </c>
      <c r="DB1137" s="60" t="s">
        <v>3097</v>
      </c>
      <c r="DC1137" s="60" t="s">
        <v>2957</v>
      </c>
      <c r="DD1137" s="60" t="s">
        <v>2958</v>
      </c>
    </row>
    <row r="1138" spans="105:108" x14ac:dyDescent="0.2">
      <c r="DA1138" s="60" t="s">
        <v>3099</v>
      </c>
      <c r="DB1138" s="60" t="s">
        <v>3100</v>
      </c>
      <c r="DC1138" s="60" t="s">
        <v>2957</v>
      </c>
      <c r="DD1138" s="60" t="s">
        <v>2958</v>
      </c>
    </row>
    <row r="1139" spans="105:108" x14ac:dyDescent="0.2">
      <c r="DA1139" s="60" t="s">
        <v>3101</v>
      </c>
      <c r="DB1139" s="60" t="s">
        <v>3102</v>
      </c>
      <c r="DC1139" s="60" t="s">
        <v>2957</v>
      </c>
      <c r="DD1139" s="60" t="s">
        <v>2958</v>
      </c>
    </row>
    <row r="1140" spans="105:108" x14ac:dyDescent="0.2">
      <c r="DA1140" s="60" t="s">
        <v>3103</v>
      </c>
      <c r="DB1140" s="60" t="s">
        <v>3104</v>
      </c>
      <c r="DC1140" s="60" t="s">
        <v>2957</v>
      </c>
      <c r="DD1140" s="60" t="s">
        <v>2958</v>
      </c>
    </row>
    <row r="1141" spans="105:108" x14ac:dyDescent="0.2">
      <c r="DA1141" s="60" t="s">
        <v>3105</v>
      </c>
      <c r="DB1141" s="60" t="s">
        <v>3106</v>
      </c>
      <c r="DC1141" s="60" t="s">
        <v>2957</v>
      </c>
      <c r="DD1141" s="60" t="s">
        <v>2958</v>
      </c>
    </row>
    <row r="1142" spans="105:108" x14ac:dyDescent="0.2">
      <c r="DA1142" s="60" t="s">
        <v>3107</v>
      </c>
      <c r="DB1142" s="60" t="s">
        <v>3108</v>
      </c>
      <c r="DC1142" s="60" t="s">
        <v>2957</v>
      </c>
      <c r="DD1142" s="60" t="s">
        <v>2958</v>
      </c>
    </row>
    <row r="1143" spans="105:108" x14ac:dyDescent="0.2">
      <c r="DA1143" s="60" t="s">
        <v>3109</v>
      </c>
      <c r="DB1143" s="60" t="s">
        <v>3110</v>
      </c>
      <c r="DC1143" s="60" t="s">
        <v>2957</v>
      </c>
      <c r="DD1143" s="60" t="s">
        <v>2958</v>
      </c>
    </row>
    <row r="1144" spans="105:108" x14ac:dyDescent="0.2">
      <c r="DA1144" s="60" t="s">
        <v>3111</v>
      </c>
      <c r="DB1144" s="60" t="s">
        <v>3112</v>
      </c>
      <c r="DC1144" s="60" t="s">
        <v>6437</v>
      </c>
      <c r="DD1144" s="60" t="s">
        <v>3112</v>
      </c>
    </row>
    <row r="1145" spans="105:108" x14ac:dyDescent="0.2">
      <c r="DA1145" s="60" t="s">
        <v>3113</v>
      </c>
      <c r="DB1145" s="60" t="s">
        <v>3112</v>
      </c>
      <c r="DC1145" s="60" t="s">
        <v>6437</v>
      </c>
      <c r="DD1145" s="60" t="s">
        <v>3112</v>
      </c>
    </row>
    <row r="1146" spans="105:108" x14ac:dyDescent="0.2">
      <c r="DA1146" s="60" t="s">
        <v>3114</v>
      </c>
      <c r="DB1146" s="60" t="s">
        <v>3112</v>
      </c>
      <c r="DC1146" s="60" t="s">
        <v>6437</v>
      </c>
      <c r="DD1146" s="60" t="s">
        <v>3112</v>
      </c>
    </row>
    <row r="1147" spans="105:108" x14ac:dyDescent="0.2">
      <c r="DA1147" s="60" t="s">
        <v>3115</v>
      </c>
      <c r="DB1147" s="60" t="s">
        <v>3112</v>
      </c>
      <c r="DC1147" s="60" t="s">
        <v>6437</v>
      </c>
      <c r="DD1147" s="60" t="s">
        <v>3112</v>
      </c>
    </row>
    <row r="1148" spans="105:108" x14ac:dyDescent="0.2">
      <c r="DA1148" s="60" t="s">
        <v>3116</v>
      </c>
      <c r="DB1148" s="60" t="s">
        <v>3112</v>
      </c>
      <c r="DC1148" s="60" t="s">
        <v>6437</v>
      </c>
      <c r="DD1148" s="60" t="s">
        <v>3112</v>
      </c>
    </row>
    <row r="1149" spans="105:108" x14ac:dyDescent="0.2">
      <c r="DA1149" s="60" t="s">
        <v>3117</v>
      </c>
      <c r="DB1149" s="60" t="s">
        <v>3112</v>
      </c>
      <c r="DC1149" s="60" t="s">
        <v>6437</v>
      </c>
      <c r="DD1149" s="60" t="s">
        <v>3112</v>
      </c>
    </row>
    <row r="1150" spans="105:108" x14ac:dyDescent="0.2">
      <c r="DA1150" s="60" t="s">
        <v>3118</v>
      </c>
      <c r="DB1150" s="60" t="s">
        <v>3112</v>
      </c>
      <c r="DC1150" s="60" t="s">
        <v>6437</v>
      </c>
      <c r="DD1150" s="60" t="s">
        <v>3112</v>
      </c>
    </row>
    <row r="1151" spans="105:108" x14ac:dyDescent="0.2">
      <c r="DA1151" s="60" t="s">
        <v>3119</v>
      </c>
      <c r="DB1151" s="60" t="s">
        <v>3112</v>
      </c>
      <c r="DC1151" s="60" t="s">
        <v>6437</v>
      </c>
      <c r="DD1151" s="60" t="s">
        <v>3112</v>
      </c>
    </row>
    <row r="1152" spans="105:108" x14ac:dyDescent="0.2">
      <c r="DA1152" s="60" t="s">
        <v>3120</v>
      </c>
      <c r="DB1152" s="60" t="s">
        <v>3121</v>
      </c>
      <c r="DC1152" s="60" t="s">
        <v>6437</v>
      </c>
      <c r="DD1152" s="60" t="s">
        <v>3112</v>
      </c>
    </row>
    <row r="1153" spans="105:108" x14ac:dyDescent="0.2">
      <c r="DA1153" s="60" t="s">
        <v>3122</v>
      </c>
      <c r="DB1153" s="60" t="s">
        <v>3112</v>
      </c>
      <c r="DC1153" s="60" t="s">
        <v>6437</v>
      </c>
      <c r="DD1153" s="60" t="s">
        <v>3112</v>
      </c>
    </row>
    <row r="1154" spans="105:108" x14ac:dyDescent="0.2">
      <c r="DA1154" s="60" t="s">
        <v>3123</v>
      </c>
      <c r="DB1154" s="60" t="s">
        <v>3112</v>
      </c>
      <c r="DC1154" s="60" t="s">
        <v>6437</v>
      </c>
      <c r="DD1154" s="60" t="s">
        <v>3112</v>
      </c>
    </row>
    <row r="1155" spans="105:108" x14ac:dyDescent="0.2">
      <c r="DA1155" s="60" t="s">
        <v>3124</v>
      </c>
      <c r="DB1155" s="60" t="s">
        <v>3112</v>
      </c>
      <c r="DC1155" s="60" t="s">
        <v>6437</v>
      </c>
      <c r="DD1155" s="60" t="s">
        <v>3112</v>
      </c>
    </row>
    <row r="1156" spans="105:108" x14ac:dyDescent="0.2">
      <c r="DA1156" s="60" t="s">
        <v>3125</v>
      </c>
      <c r="DB1156" s="60" t="s">
        <v>3112</v>
      </c>
      <c r="DC1156" s="60" t="s">
        <v>6437</v>
      </c>
      <c r="DD1156" s="60" t="s">
        <v>3112</v>
      </c>
    </row>
    <row r="1157" spans="105:108" x14ac:dyDescent="0.2">
      <c r="DA1157" s="60" t="s">
        <v>3126</v>
      </c>
      <c r="DB1157" s="60" t="s">
        <v>3127</v>
      </c>
      <c r="DC1157" s="60" t="s">
        <v>6437</v>
      </c>
      <c r="DD1157" s="60" t="s">
        <v>3112</v>
      </c>
    </row>
    <row r="1158" spans="105:108" x14ac:dyDescent="0.2">
      <c r="DA1158" s="60" t="s">
        <v>3128</v>
      </c>
      <c r="DB1158" s="60" t="s">
        <v>3129</v>
      </c>
      <c r="DC1158" s="60" t="s">
        <v>6437</v>
      </c>
      <c r="DD1158" s="60" t="s">
        <v>3112</v>
      </c>
    </row>
    <row r="1159" spans="105:108" x14ac:dyDescent="0.2">
      <c r="DA1159" s="60" t="s">
        <v>3130</v>
      </c>
      <c r="DB1159" s="60" t="s">
        <v>3131</v>
      </c>
      <c r="DC1159" s="60" t="s">
        <v>6437</v>
      </c>
      <c r="DD1159" s="60" t="s">
        <v>3112</v>
      </c>
    </row>
    <row r="1160" spans="105:108" x14ac:dyDescent="0.2">
      <c r="DA1160" s="60" t="s">
        <v>3132</v>
      </c>
      <c r="DB1160" s="60" t="s">
        <v>3133</v>
      </c>
      <c r="DC1160" s="60" t="s">
        <v>6437</v>
      </c>
      <c r="DD1160" s="60" t="s">
        <v>3112</v>
      </c>
    </row>
    <row r="1161" spans="105:108" x14ac:dyDescent="0.2">
      <c r="DA1161" s="60" t="s">
        <v>3134</v>
      </c>
      <c r="DB1161" s="60" t="s">
        <v>3135</v>
      </c>
      <c r="DC1161" s="60" t="s">
        <v>3136</v>
      </c>
      <c r="DD1161" s="60" t="s">
        <v>3137</v>
      </c>
    </row>
    <row r="1162" spans="105:108" x14ac:dyDescent="0.2">
      <c r="DA1162" s="60" t="s">
        <v>3138</v>
      </c>
      <c r="DB1162" s="60" t="s">
        <v>3139</v>
      </c>
      <c r="DC1162" s="60" t="s">
        <v>3075</v>
      </c>
      <c r="DD1162" s="60" t="s">
        <v>3076</v>
      </c>
    </row>
    <row r="1163" spans="105:108" x14ac:dyDescent="0.2">
      <c r="DA1163" s="60" t="s">
        <v>3140</v>
      </c>
      <c r="DB1163" s="60" t="s">
        <v>3141</v>
      </c>
      <c r="DC1163" s="60" t="s">
        <v>6437</v>
      </c>
      <c r="DD1163" s="60" t="s">
        <v>3112</v>
      </c>
    </row>
    <row r="1164" spans="105:108" x14ac:dyDescent="0.2">
      <c r="DA1164" s="60" t="s">
        <v>3142</v>
      </c>
      <c r="DB1164" s="60" t="s">
        <v>3112</v>
      </c>
      <c r="DC1164" s="60" t="s">
        <v>6437</v>
      </c>
      <c r="DD1164" s="60" t="s">
        <v>3112</v>
      </c>
    </row>
    <row r="1165" spans="105:108" x14ac:dyDescent="0.2">
      <c r="DA1165" s="60" t="s">
        <v>3143</v>
      </c>
      <c r="DB1165" s="60" t="s">
        <v>3112</v>
      </c>
      <c r="DC1165" s="60" t="s">
        <v>6437</v>
      </c>
      <c r="DD1165" s="60" t="s">
        <v>3112</v>
      </c>
    </row>
    <row r="1166" spans="105:108" x14ac:dyDescent="0.2">
      <c r="DA1166" s="60" t="s">
        <v>3144</v>
      </c>
      <c r="DB1166" s="60" t="s">
        <v>3145</v>
      </c>
      <c r="DC1166" s="60" t="s">
        <v>3136</v>
      </c>
      <c r="DD1166" s="60" t="s">
        <v>3137</v>
      </c>
    </row>
    <row r="1167" spans="105:108" x14ac:dyDescent="0.2">
      <c r="DA1167" s="60" t="s">
        <v>3146</v>
      </c>
      <c r="DB1167" s="60" t="s">
        <v>3147</v>
      </c>
      <c r="DC1167" s="60" t="s">
        <v>3136</v>
      </c>
      <c r="DD1167" s="60" t="s">
        <v>3137</v>
      </c>
    </row>
    <row r="1168" spans="105:108" x14ac:dyDescent="0.2">
      <c r="DA1168" s="60" t="s">
        <v>3148</v>
      </c>
      <c r="DB1168" s="60" t="s">
        <v>3149</v>
      </c>
      <c r="DC1168" s="60" t="s">
        <v>3136</v>
      </c>
      <c r="DD1168" s="60" t="s">
        <v>3137</v>
      </c>
    </row>
    <row r="1169" spans="105:108" x14ac:dyDescent="0.2">
      <c r="DA1169" s="60" t="s">
        <v>3150</v>
      </c>
      <c r="DB1169" s="60" t="s">
        <v>3151</v>
      </c>
      <c r="DC1169" s="60" t="s">
        <v>3136</v>
      </c>
      <c r="DD1169" s="60" t="s">
        <v>3137</v>
      </c>
    </row>
    <row r="1170" spans="105:108" x14ac:dyDescent="0.2">
      <c r="DA1170" s="60" t="s">
        <v>3152</v>
      </c>
      <c r="DB1170" s="60" t="s">
        <v>3153</v>
      </c>
      <c r="DC1170" s="60" t="s">
        <v>3136</v>
      </c>
      <c r="DD1170" s="60" t="s">
        <v>3137</v>
      </c>
    </row>
    <row r="1171" spans="105:108" x14ac:dyDescent="0.2">
      <c r="DA1171" s="60" t="s">
        <v>3154</v>
      </c>
      <c r="DB1171" s="60" t="s">
        <v>3155</v>
      </c>
      <c r="DC1171" s="60" t="s">
        <v>3136</v>
      </c>
      <c r="DD1171" s="60" t="s">
        <v>3137</v>
      </c>
    </row>
    <row r="1172" spans="105:108" x14ac:dyDescent="0.2">
      <c r="DA1172" s="60" t="s">
        <v>3156</v>
      </c>
      <c r="DB1172" s="60" t="s">
        <v>3157</v>
      </c>
      <c r="DC1172" s="60" t="s">
        <v>6452</v>
      </c>
      <c r="DD1172" s="60" t="s">
        <v>3158</v>
      </c>
    </row>
    <row r="1173" spans="105:108" x14ac:dyDescent="0.2">
      <c r="DA1173" s="60" t="s">
        <v>3159</v>
      </c>
      <c r="DB1173" s="60" t="s">
        <v>3160</v>
      </c>
      <c r="DC1173" s="60" t="s">
        <v>6452</v>
      </c>
      <c r="DD1173" s="60" t="s">
        <v>3158</v>
      </c>
    </row>
    <row r="1174" spans="105:108" x14ac:dyDescent="0.2">
      <c r="DA1174" s="60" t="s">
        <v>3161</v>
      </c>
      <c r="DB1174" s="60" t="s">
        <v>3160</v>
      </c>
      <c r="DC1174" s="60" t="s">
        <v>6452</v>
      </c>
      <c r="DD1174" s="60" t="s">
        <v>3158</v>
      </c>
    </row>
    <row r="1175" spans="105:108" x14ac:dyDescent="0.2">
      <c r="DA1175" s="60" t="s">
        <v>3162</v>
      </c>
      <c r="DB1175" s="60" t="s">
        <v>3163</v>
      </c>
      <c r="DC1175" s="60" t="s">
        <v>6452</v>
      </c>
      <c r="DD1175" s="60" t="s">
        <v>3158</v>
      </c>
    </row>
    <row r="1176" spans="105:108" x14ac:dyDescent="0.2">
      <c r="DA1176" s="60" t="s">
        <v>3164</v>
      </c>
      <c r="DB1176" s="60" t="s">
        <v>3165</v>
      </c>
      <c r="DC1176" s="60" t="s">
        <v>6452</v>
      </c>
      <c r="DD1176" s="60" t="s">
        <v>3158</v>
      </c>
    </row>
    <row r="1177" spans="105:108" x14ac:dyDescent="0.2">
      <c r="DA1177" s="60" t="s">
        <v>3166</v>
      </c>
      <c r="DB1177" s="60" t="s">
        <v>3167</v>
      </c>
      <c r="DC1177" s="60" t="s">
        <v>3168</v>
      </c>
      <c r="DD1177" s="60" t="s">
        <v>3169</v>
      </c>
    </row>
    <row r="1178" spans="105:108" x14ac:dyDescent="0.2">
      <c r="DA1178" s="60" t="s">
        <v>3170</v>
      </c>
      <c r="DB1178" s="60" t="s">
        <v>3171</v>
      </c>
      <c r="DC1178" s="60" t="s">
        <v>3168</v>
      </c>
      <c r="DD1178" s="60" t="s">
        <v>3169</v>
      </c>
    </row>
    <row r="1179" spans="105:108" x14ac:dyDescent="0.2">
      <c r="DA1179" s="60" t="s">
        <v>3172</v>
      </c>
      <c r="DB1179" s="60" t="s">
        <v>3171</v>
      </c>
      <c r="DC1179" s="60" t="s">
        <v>3168</v>
      </c>
      <c r="DD1179" s="60" t="s">
        <v>3169</v>
      </c>
    </row>
    <row r="1180" spans="105:108" x14ac:dyDescent="0.2">
      <c r="DA1180" s="60" t="s">
        <v>3173</v>
      </c>
      <c r="DB1180" s="60" t="s">
        <v>3174</v>
      </c>
      <c r="DC1180" s="60" t="s">
        <v>3168</v>
      </c>
      <c r="DD1180" s="60" t="s">
        <v>3169</v>
      </c>
    </row>
    <row r="1181" spans="105:108" x14ac:dyDescent="0.2">
      <c r="DA1181" s="60" t="s">
        <v>3175</v>
      </c>
      <c r="DB1181" s="60" t="s">
        <v>3176</v>
      </c>
      <c r="DC1181" s="60" t="s">
        <v>3168</v>
      </c>
      <c r="DD1181" s="60" t="s">
        <v>3169</v>
      </c>
    </row>
    <row r="1182" spans="105:108" x14ac:dyDescent="0.2">
      <c r="DA1182" s="60" t="s">
        <v>3177</v>
      </c>
      <c r="DB1182" s="60" t="s">
        <v>3178</v>
      </c>
      <c r="DC1182" s="60" t="s">
        <v>6438</v>
      </c>
      <c r="DD1182" s="60" t="s">
        <v>3178</v>
      </c>
    </row>
    <row r="1183" spans="105:108" x14ac:dyDescent="0.2">
      <c r="DA1183" s="60" t="s">
        <v>3179</v>
      </c>
      <c r="DB1183" s="60" t="s">
        <v>3178</v>
      </c>
      <c r="DC1183" s="60" t="s">
        <v>6438</v>
      </c>
      <c r="DD1183" s="60" t="s">
        <v>3178</v>
      </c>
    </row>
    <row r="1184" spans="105:108" x14ac:dyDescent="0.2">
      <c r="DA1184" s="60" t="s">
        <v>3180</v>
      </c>
      <c r="DB1184" s="60" t="s">
        <v>3178</v>
      </c>
      <c r="DC1184" s="60" t="s">
        <v>6438</v>
      </c>
      <c r="DD1184" s="60" t="s">
        <v>3178</v>
      </c>
    </row>
    <row r="1185" spans="105:108" x14ac:dyDescent="0.2">
      <c r="DA1185" s="60" t="s">
        <v>3181</v>
      </c>
      <c r="DB1185" s="60" t="s">
        <v>3178</v>
      </c>
      <c r="DC1185" s="60" t="s">
        <v>6438</v>
      </c>
      <c r="DD1185" s="60" t="s">
        <v>3178</v>
      </c>
    </row>
    <row r="1186" spans="105:108" x14ac:dyDescent="0.2">
      <c r="DA1186" s="60" t="s">
        <v>3182</v>
      </c>
      <c r="DB1186" s="60" t="s">
        <v>3178</v>
      </c>
      <c r="DC1186" s="60" t="s">
        <v>6438</v>
      </c>
      <c r="DD1186" s="60" t="s">
        <v>3178</v>
      </c>
    </row>
    <row r="1187" spans="105:108" x14ac:dyDescent="0.2">
      <c r="DA1187" s="60" t="s">
        <v>3183</v>
      </c>
      <c r="DB1187" s="60" t="s">
        <v>3178</v>
      </c>
      <c r="DC1187" s="60" t="s">
        <v>6438</v>
      </c>
      <c r="DD1187" s="60" t="s">
        <v>3178</v>
      </c>
    </row>
    <row r="1188" spans="105:108" x14ac:dyDescent="0.2">
      <c r="DA1188" s="60" t="s">
        <v>3184</v>
      </c>
      <c r="DB1188" s="60" t="s">
        <v>3178</v>
      </c>
      <c r="DC1188" s="60" t="s">
        <v>6438</v>
      </c>
      <c r="DD1188" s="60" t="s">
        <v>3178</v>
      </c>
    </row>
    <row r="1189" spans="105:108" x14ac:dyDescent="0.2">
      <c r="DA1189" s="60" t="s">
        <v>3185</v>
      </c>
      <c r="DB1189" s="60" t="s">
        <v>3178</v>
      </c>
      <c r="DC1189" s="60" t="s">
        <v>6438</v>
      </c>
      <c r="DD1189" s="60" t="s">
        <v>3178</v>
      </c>
    </row>
    <row r="1190" spans="105:108" x14ac:dyDescent="0.2">
      <c r="DA1190" s="60" t="s">
        <v>3186</v>
      </c>
      <c r="DB1190" s="60" t="s">
        <v>3178</v>
      </c>
      <c r="DC1190" s="60" t="s">
        <v>6438</v>
      </c>
      <c r="DD1190" s="60" t="s">
        <v>3178</v>
      </c>
    </row>
    <row r="1191" spans="105:108" x14ac:dyDescent="0.2">
      <c r="DA1191" s="60" t="s">
        <v>3187</v>
      </c>
      <c r="DB1191" s="60" t="s">
        <v>3188</v>
      </c>
      <c r="DC1191" s="60" t="s">
        <v>3189</v>
      </c>
      <c r="DD1191" s="60" t="s">
        <v>3190</v>
      </c>
    </row>
    <row r="1192" spans="105:108" x14ac:dyDescent="0.2">
      <c r="DA1192" s="60" t="s">
        <v>3191</v>
      </c>
      <c r="DB1192" s="60" t="s">
        <v>3178</v>
      </c>
      <c r="DC1192" s="60" t="s">
        <v>6438</v>
      </c>
      <c r="DD1192" s="60" t="s">
        <v>3178</v>
      </c>
    </row>
    <row r="1193" spans="105:108" x14ac:dyDescent="0.2">
      <c r="DA1193" s="60" t="s">
        <v>3192</v>
      </c>
      <c r="DB1193" s="60" t="s">
        <v>3178</v>
      </c>
      <c r="DC1193" s="60" t="s">
        <v>6438</v>
      </c>
      <c r="DD1193" s="60" t="s">
        <v>3178</v>
      </c>
    </row>
    <row r="1194" spans="105:108" x14ac:dyDescent="0.2">
      <c r="DA1194" s="60" t="s">
        <v>3193</v>
      </c>
      <c r="DB1194" s="60" t="s">
        <v>3178</v>
      </c>
      <c r="DC1194" s="60" t="s">
        <v>6438</v>
      </c>
      <c r="DD1194" s="60" t="s">
        <v>3178</v>
      </c>
    </row>
    <row r="1195" spans="105:108" x14ac:dyDescent="0.2">
      <c r="DA1195" s="60" t="s">
        <v>3194</v>
      </c>
      <c r="DB1195" s="60" t="s">
        <v>3178</v>
      </c>
      <c r="DC1195" s="60" t="s">
        <v>6438</v>
      </c>
      <c r="DD1195" s="60" t="s">
        <v>3178</v>
      </c>
    </row>
    <row r="1196" spans="105:108" x14ac:dyDescent="0.2">
      <c r="DA1196" s="60" t="s">
        <v>3195</v>
      </c>
      <c r="DB1196" s="60" t="s">
        <v>3178</v>
      </c>
      <c r="DC1196" s="60" t="s">
        <v>6438</v>
      </c>
      <c r="DD1196" s="60" t="s">
        <v>3178</v>
      </c>
    </row>
    <row r="1197" spans="105:108" x14ac:dyDescent="0.2">
      <c r="DA1197" s="60" t="s">
        <v>3196</v>
      </c>
      <c r="DB1197" s="60" t="s">
        <v>3197</v>
      </c>
      <c r="DC1197" s="60" t="s">
        <v>6447</v>
      </c>
      <c r="DD1197" s="60" t="s">
        <v>3198</v>
      </c>
    </row>
    <row r="1198" spans="105:108" x14ac:dyDescent="0.2">
      <c r="DA1198" s="60" t="s">
        <v>3199</v>
      </c>
      <c r="DB1198" s="60" t="s">
        <v>3178</v>
      </c>
      <c r="DC1198" s="60" t="s">
        <v>6438</v>
      </c>
      <c r="DD1198" s="60" t="s">
        <v>3178</v>
      </c>
    </row>
    <row r="1199" spans="105:108" x14ac:dyDescent="0.2">
      <c r="DA1199" s="60" t="s">
        <v>3200</v>
      </c>
      <c r="DB1199" s="60" t="s">
        <v>3201</v>
      </c>
      <c r="DC1199" s="60" t="s">
        <v>6438</v>
      </c>
      <c r="DD1199" s="60" t="s">
        <v>3178</v>
      </c>
    </row>
    <row r="1200" spans="105:108" x14ac:dyDescent="0.2">
      <c r="DA1200" s="60" t="s">
        <v>3202</v>
      </c>
      <c r="DB1200" s="60" t="s">
        <v>3203</v>
      </c>
      <c r="DC1200" s="60" t="s">
        <v>6438</v>
      </c>
      <c r="DD1200" s="60" t="s">
        <v>3178</v>
      </c>
    </row>
    <row r="1201" spans="105:108" x14ac:dyDescent="0.2">
      <c r="DA1201" s="60" t="s">
        <v>3204</v>
      </c>
      <c r="DB1201" s="60" t="s">
        <v>3205</v>
      </c>
      <c r="DC1201" s="60" t="s">
        <v>6438</v>
      </c>
      <c r="DD1201" s="60" t="s">
        <v>3178</v>
      </c>
    </row>
    <row r="1202" spans="105:108" x14ac:dyDescent="0.2">
      <c r="DA1202" s="60" t="s">
        <v>3206</v>
      </c>
      <c r="DB1202" s="60" t="s">
        <v>3178</v>
      </c>
      <c r="DC1202" s="60" t="s">
        <v>6438</v>
      </c>
      <c r="DD1202" s="60" t="s">
        <v>3178</v>
      </c>
    </row>
    <row r="1203" spans="105:108" x14ac:dyDescent="0.2">
      <c r="DA1203" s="60" t="s">
        <v>3207</v>
      </c>
      <c r="DB1203" s="60" t="s">
        <v>3178</v>
      </c>
      <c r="DC1203" s="60" t="s">
        <v>6438</v>
      </c>
      <c r="DD1203" s="60" t="s">
        <v>3178</v>
      </c>
    </row>
    <row r="1204" spans="105:108" x14ac:dyDescent="0.2">
      <c r="DA1204" s="60" t="s">
        <v>3208</v>
      </c>
      <c r="DB1204" s="60" t="s">
        <v>3209</v>
      </c>
      <c r="DC1204" s="60" t="s">
        <v>3189</v>
      </c>
      <c r="DD1204" s="60" t="s">
        <v>3190</v>
      </c>
    </row>
    <row r="1205" spans="105:108" x14ac:dyDescent="0.2">
      <c r="DA1205" s="60" t="s">
        <v>3210</v>
      </c>
      <c r="DB1205" s="60" t="s">
        <v>3211</v>
      </c>
      <c r="DC1205" s="60" t="s">
        <v>3189</v>
      </c>
      <c r="DD1205" s="60" t="s">
        <v>3190</v>
      </c>
    </row>
    <row r="1206" spans="105:108" x14ac:dyDescent="0.2">
      <c r="DA1206" s="60" t="s">
        <v>3212</v>
      </c>
      <c r="DB1206" s="60" t="s">
        <v>3213</v>
      </c>
      <c r="DC1206" s="60" t="s">
        <v>3189</v>
      </c>
      <c r="DD1206" s="60" t="s">
        <v>3190</v>
      </c>
    </row>
    <row r="1207" spans="105:108" x14ac:dyDescent="0.2">
      <c r="DA1207" s="60" t="s">
        <v>3214</v>
      </c>
      <c r="DB1207" s="60" t="s">
        <v>3190</v>
      </c>
      <c r="DC1207" s="60" t="s">
        <v>3189</v>
      </c>
      <c r="DD1207" s="60" t="s">
        <v>3190</v>
      </c>
    </row>
    <row r="1208" spans="105:108" x14ac:dyDescent="0.2">
      <c r="DA1208" s="60" t="s">
        <v>3215</v>
      </c>
      <c r="DB1208" s="60" t="s">
        <v>3190</v>
      </c>
      <c r="DC1208" s="60" t="s">
        <v>3189</v>
      </c>
      <c r="DD1208" s="60" t="s">
        <v>3190</v>
      </c>
    </row>
    <row r="1209" spans="105:108" x14ac:dyDescent="0.2">
      <c r="DA1209" s="60" t="s">
        <v>3216</v>
      </c>
      <c r="DB1209" s="60" t="s">
        <v>3217</v>
      </c>
      <c r="DC1209" s="60" t="s">
        <v>3189</v>
      </c>
      <c r="DD1209" s="60" t="s">
        <v>3190</v>
      </c>
    </row>
    <row r="1210" spans="105:108" x14ac:dyDescent="0.2">
      <c r="DA1210" s="60" t="s">
        <v>3218</v>
      </c>
      <c r="DB1210" s="60" t="s">
        <v>3219</v>
      </c>
      <c r="DC1210" s="60" t="s">
        <v>3189</v>
      </c>
      <c r="DD1210" s="60" t="s">
        <v>3190</v>
      </c>
    </row>
    <row r="1211" spans="105:108" x14ac:dyDescent="0.2">
      <c r="DA1211" s="60" t="s">
        <v>3220</v>
      </c>
      <c r="DB1211" s="60" t="s">
        <v>3221</v>
      </c>
      <c r="DC1211" s="60" t="s">
        <v>6449</v>
      </c>
      <c r="DD1211" s="60" t="s">
        <v>3221</v>
      </c>
    </row>
    <row r="1212" spans="105:108" x14ac:dyDescent="0.2">
      <c r="DA1212" s="60" t="s">
        <v>3222</v>
      </c>
      <c r="DB1212" s="60" t="s">
        <v>3221</v>
      </c>
      <c r="DC1212" s="60" t="s">
        <v>6449</v>
      </c>
      <c r="DD1212" s="60" t="s">
        <v>3221</v>
      </c>
    </row>
    <row r="1213" spans="105:108" x14ac:dyDescent="0.2">
      <c r="DA1213" s="60" t="s">
        <v>3223</v>
      </c>
      <c r="DB1213" s="60" t="s">
        <v>3224</v>
      </c>
      <c r="DC1213" s="60" t="s">
        <v>3189</v>
      </c>
      <c r="DD1213" s="60" t="s">
        <v>3190</v>
      </c>
    </row>
    <row r="1214" spans="105:108" x14ac:dyDescent="0.2">
      <c r="DA1214" s="60" t="s">
        <v>3225</v>
      </c>
      <c r="DB1214" s="60" t="s">
        <v>3226</v>
      </c>
      <c r="DC1214" s="60" t="s">
        <v>6449</v>
      </c>
      <c r="DD1214" s="60" t="s">
        <v>3221</v>
      </c>
    </row>
    <row r="1215" spans="105:108" x14ac:dyDescent="0.2">
      <c r="DA1215" s="60" t="s">
        <v>3227</v>
      </c>
      <c r="DB1215" s="60" t="s">
        <v>3228</v>
      </c>
      <c r="DC1215" s="60" t="s">
        <v>6447</v>
      </c>
      <c r="DD1215" s="60" t="s">
        <v>3198</v>
      </c>
    </row>
    <row r="1216" spans="105:108" x14ac:dyDescent="0.2">
      <c r="DA1216" s="60" t="s">
        <v>3229</v>
      </c>
      <c r="DB1216" s="60" t="s">
        <v>3230</v>
      </c>
      <c r="DC1216" s="60" t="s">
        <v>6447</v>
      </c>
      <c r="DD1216" s="60" t="s">
        <v>3198</v>
      </c>
    </row>
    <row r="1217" spans="105:108" x14ac:dyDescent="0.2">
      <c r="DA1217" s="60" t="s">
        <v>3231</v>
      </c>
      <c r="DB1217" s="60" t="s">
        <v>3232</v>
      </c>
      <c r="DC1217" s="60" t="s">
        <v>6447</v>
      </c>
      <c r="DD1217" s="60" t="s">
        <v>3198</v>
      </c>
    </row>
    <row r="1218" spans="105:108" x14ac:dyDescent="0.2">
      <c r="DA1218" s="60" t="s">
        <v>3233</v>
      </c>
      <c r="DB1218" s="60" t="s">
        <v>3234</v>
      </c>
      <c r="DC1218" s="60" t="s">
        <v>6447</v>
      </c>
      <c r="DD1218" s="60" t="s">
        <v>3198</v>
      </c>
    </row>
    <row r="1219" spans="105:108" x14ac:dyDescent="0.2">
      <c r="DA1219" s="60" t="s">
        <v>3235</v>
      </c>
      <c r="DB1219" s="60" t="s">
        <v>3236</v>
      </c>
      <c r="DC1219" s="60" t="s">
        <v>6447</v>
      </c>
      <c r="DD1219" s="60" t="s">
        <v>3198</v>
      </c>
    </row>
    <row r="1220" spans="105:108" x14ac:dyDescent="0.2">
      <c r="DA1220" s="60" t="s">
        <v>3237</v>
      </c>
      <c r="DB1220" s="60" t="s">
        <v>3238</v>
      </c>
      <c r="DC1220" s="60" t="s">
        <v>6447</v>
      </c>
      <c r="DD1220" s="60" t="s">
        <v>3198</v>
      </c>
    </row>
    <row r="1221" spans="105:108" x14ac:dyDescent="0.2">
      <c r="DA1221" s="60" t="s">
        <v>3239</v>
      </c>
      <c r="DB1221" s="60" t="s">
        <v>3240</v>
      </c>
      <c r="DC1221" s="60" t="s">
        <v>6447</v>
      </c>
      <c r="DD1221" s="60" t="s">
        <v>3198</v>
      </c>
    </row>
    <row r="1222" spans="105:108" x14ac:dyDescent="0.2">
      <c r="DA1222" s="60" t="s">
        <v>3241</v>
      </c>
      <c r="DB1222" s="60" t="s">
        <v>3242</v>
      </c>
      <c r="DC1222" s="60" t="s">
        <v>6447</v>
      </c>
      <c r="DD1222" s="60" t="s">
        <v>3198</v>
      </c>
    </row>
    <row r="1223" spans="105:108" x14ac:dyDescent="0.2">
      <c r="DA1223" s="60" t="s">
        <v>3243</v>
      </c>
      <c r="DB1223" s="60" t="s">
        <v>3242</v>
      </c>
      <c r="DC1223" s="60" t="s">
        <v>6447</v>
      </c>
      <c r="DD1223" s="60" t="s">
        <v>3198</v>
      </c>
    </row>
    <row r="1224" spans="105:108" x14ac:dyDescent="0.2">
      <c r="DA1224" s="60" t="s">
        <v>3244</v>
      </c>
      <c r="DB1224" s="60" t="s">
        <v>3245</v>
      </c>
      <c r="DC1224" s="60" t="s">
        <v>6447</v>
      </c>
      <c r="DD1224" s="60" t="s">
        <v>3198</v>
      </c>
    </row>
    <row r="1225" spans="105:108" x14ac:dyDescent="0.2">
      <c r="DA1225" s="60" t="s">
        <v>3246</v>
      </c>
      <c r="DB1225" s="60" t="s">
        <v>3245</v>
      </c>
      <c r="DC1225" s="60" t="s">
        <v>6447</v>
      </c>
      <c r="DD1225" s="60" t="s">
        <v>3198</v>
      </c>
    </row>
    <row r="1226" spans="105:108" x14ac:dyDescent="0.2">
      <c r="DA1226" s="60" t="s">
        <v>3247</v>
      </c>
      <c r="DB1226" s="60" t="s">
        <v>3248</v>
      </c>
      <c r="DC1226" s="60" t="s">
        <v>3249</v>
      </c>
      <c r="DD1226" s="60" t="s">
        <v>3248</v>
      </c>
    </row>
    <row r="1227" spans="105:108" x14ac:dyDescent="0.2">
      <c r="DA1227" s="60" t="s">
        <v>3250</v>
      </c>
      <c r="DB1227" s="60" t="s">
        <v>3248</v>
      </c>
      <c r="DC1227" s="60" t="s">
        <v>3249</v>
      </c>
      <c r="DD1227" s="60" t="s">
        <v>3248</v>
      </c>
    </row>
    <row r="1228" spans="105:108" x14ac:dyDescent="0.2">
      <c r="DA1228" s="60" t="s">
        <v>3251</v>
      </c>
      <c r="DB1228" s="60" t="s">
        <v>3248</v>
      </c>
      <c r="DC1228" s="60" t="s">
        <v>3249</v>
      </c>
      <c r="DD1228" s="60" t="s">
        <v>3248</v>
      </c>
    </row>
    <row r="1229" spans="105:108" x14ac:dyDescent="0.2">
      <c r="DA1229" s="60" t="s">
        <v>3252</v>
      </c>
      <c r="DB1229" s="60" t="s">
        <v>3248</v>
      </c>
      <c r="DC1229" s="60" t="s">
        <v>3249</v>
      </c>
      <c r="DD1229" s="60" t="s">
        <v>3248</v>
      </c>
    </row>
    <row r="1230" spans="105:108" x14ac:dyDescent="0.2">
      <c r="DA1230" s="60" t="s">
        <v>3253</v>
      </c>
      <c r="DB1230" s="60" t="s">
        <v>3248</v>
      </c>
      <c r="DC1230" s="60" t="s">
        <v>3249</v>
      </c>
      <c r="DD1230" s="60" t="s">
        <v>3248</v>
      </c>
    </row>
    <row r="1231" spans="105:108" x14ac:dyDescent="0.2">
      <c r="DA1231" s="60" t="s">
        <v>3254</v>
      </c>
      <c r="DB1231" s="60" t="s">
        <v>3248</v>
      </c>
      <c r="DC1231" s="60" t="s">
        <v>3249</v>
      </c>
      <c r="DD1231" s="60" t="s">
        <v>3248</v>
      </c>
    </row>
    <row r="1232" spans="105:108" x14ac:dyDescent="0.2">
      <c r="DA1232" s="60" t="s">
        <v>3255</v>
      </c>
      <c r="DB1232" s="60" t="s">
        <v>3248</v>
      </c>
      <c r="DC1232" s="60" t="s">
        <v>3249</v>
      </c>
      <c r="DD1232" s="60" t="s">
        <v>3248</v>
      </c>
    </row>
    <row r="1233" spans="105:108" x14ac:dyDescent="0.2">
      <c r="DA1233" s="60" t="s">
        <v>3256</v>
      </c>
      <c r="DB1233" s="60" t="s">
        <v>3248</v>
      </c>
      <c r="DC1233" s="60" t="s">
        <v>3249</v>
      </c>
      <c r="DD1233" s="60" t="s">
        <v>3248</v>
      </c>
    </row>
    <row r="1234" spans="105:108" x14ac:dyDescent="0.2">
      <c r="DA1234" s="60" t="s">
        <v>3257</v>
      </c>
      <c r="DB1234" s="60" t="s">
        <v>3258</v>
      </c>
      <c r="DC1234" s="60" t="s">
        <v>3249</v>
      </c>
      <c r="DD1234" s="60" t="s">
        <v>3248</v>
      </c>
    </row>
    <row r="1235" spans="105:108" x14ac:dyDescent="0.2">
      <c r="DA1235" s="60" t="s">
        <v>3259</v>
      </c>
      <c r="DB1235" s="60" t="s">
        <v>3248</v>
      </c>
      <c r="DC1235" s="60" t="s">
        <v>3249</v>
      </c>
      <c r="DD1235" s="60" t="s">
        <v>3248</v>
      </c>
    </row>
    <row r="1236" spans="105:108" x14ac:dyDescent="0.2">
      <c r="DA1236" s="60" t="s">
        <v>3260</v>
      </c>
      <c r="DB1236" s="60" t="s">
        <v>3261</v>
      </c>
      <c r="DC1236" s="60" t="s">
        <v>3249</v>
      </c>
      <c r="DD1236" s="60" t="s">
        <v>3248</v>
      </c>
    </row>
    <row r="1237" spans="105:108" x14ac:dyDescent="0.2">
      <c r="DA1237" s="60" t="s">
        <v>3262</v>
      </c>
      <c r="DB1237" s="60" t="s">
        <v>3263</v>
      </c>
      <c r="DC1237" s="60" t="s">
        <v>3249</v>
      </c>
      <c r="DD1237" s="60" t="s">
        <v>3248</v>
      </c>
    </row>
    <row r="1238" spans="105:108" x14ac:dyDescent="0.2">
      <c r="DA1238" s="60" t="s">
        <v>3264</v>
      </c>
      <c r="DB1238" s="60" t="s">
        <v>3265</v>
      </c>
      <c r="DC1238" s="60" t="s">
        <v>3249</v>
      </c>
      <c r="DD1238" s="60" t="s">
        <v>3248</v>
      </c>
    </row>
    <row r="1239" spans="105:108" x14ac:dyDescent="0.2">
      <c r="DA1239" s="60" t="s">
        <v>3266</v>
      </c>
      <c r="DB1239" s="60" t="s">
        <v>3248</v>
      </c>
      <c r="DC1239" s="60" t="s">
        <v>3249</v>
      </c>
      <c r="DD1239" s="60" t="s">
        <v>3248</v>
      </c>
    </row>
    <row r="1240" spans="105:108" x14ac:dyDescent="0.2">
      <c r="DA1240" s="60" t="s">
        <v>3267</v>
      </c>
      <c r="DB1240" s="60" t="s">
        <v>3268</v>
      </c>
      <c r="DC1240" s="60" t="s">
        <v>3269</v>
      </c>
      <c r="DD1240" s="60" t="s">
        <v>3268</v>
      </c>
    </row>
    <row r="1241" spans="105:108" x14ac:dyDescent="0.2">
      <c r="DA1241" s="60" t="s">
        <v>3270</v>
      </c>
      <c r="DB1241" s="60" t="s">
        <v>3268</v>
      </c>
      <c r="DC1241" s="60" t="s">
        <v>3269</v>
      </c>
      <c r="DD1241" s="60" t="s">
        <v>3268</v>
      </c>
    </row>
    <row r="1242" spans="105:108" x14ac:dyDescent="0.2">
      <c r="DA1242" s="60" t="s">
        <v>3271</v>
      </c>
      <c r="DB1242" s="60" t="s">
        <v>3272</v>
      </c>
      <c r="DC1242" s="60" t="s">
        <v>3269</v>
      </c>
      <c r="DD1242" s="60" t="s">
        <v>3268</v>
      </c>
    </row>
    <row r="1243" spans="105:108" x14ac:dyDescent="0.2">
      <c r="DA1243" s="60" t="s">
        <v>3273</v>
      </c>
      <c r="DB1243" s="60" t="s">
        <v>3274</v>
      </c>
      <c r="DC1243" s="60" t="s">
        <v>3269</v>
      </c>
      <c r="DD1243" s="60" t="s">
        <v>3268</v>
      </c>
    </row>
    <row r="1244" spans="105:108" x14ac:dyDescent="0.2">
      <c r="DA1244" s="60" t="s">
        <v>3275</v>
      </c>
      <c r="DB1244" s="60" t="s">
        <v>3276</v>
      </c>
      <c r="DC1244" s="60" t="s">
        <v>3269</v>
      </c>
      <c r="DD1244" s="60" t="s">
        <v>3268</v>
      </c>
    </row>
    <row r="1245" spans="105:108" x14ac:dyDescent="0.2">
      <c r="DA1245" s="60" t="s">
        <v>3277</v>
      </c>
      <c r="DB1245" s="60" t="s">
        <v>3278</v>
      </c>
      <c r="DC1245" s="60" t="s">
        <v>3269</v>
      </c>
      <c r="DD1245" s="60" t="s">
        <v>3268</v>
      </c>
    </row>
    <row r="1246" spans="105:108" x14ac:dyDescent="0.2">
      <c r="DA1246" s="60" t="s">
        <v>3279</v>
      </c>
      <c r="DB1246" s="60" t="s">
        <v>3280</v>
      </c>
      <c r="DC1246" s="60" t="s">
        <v>3269</v>
      </c>
      <c r="DD1246" s="60" t="s">
        <v>3268</v>
      </c>
    </row>
    <row r="1247" spans="105:108" x14ac:dyDescent="0.2">
      <c r="DA1247" s="60" t="s">
        <v>3281</v>
      </c>
      <c r="DB1247" s="60" t="s">
        <v>3282</v>
      </c>
      <c r="DC1247" s="60" t="s">
        <v>3269</v>
      </c>
      <c r="DD1247" s="60" t="s">
        <v>3268</v>
      </c>
    </row>
    <row r="1248" spans="105:108" x14ac:dyDescent="0.2">
      <c r="DA1248" s="60" t="s">
        <v>3283</v>
      </c>
      <c r="DB1248" s="60" t="s">
        <v>3284</v>
      </c>
      <c r="DC1248" s="60" t="s">
        <v>3269</v>
      </c>
      <c r="DD1248" s="60" t="s">
        <v>3268</v>
      </c>
    </row>
    <row r="1249" spans="105:108" x14ac:dyDescent="0.2">
      <c r="DA1249" s="60" t="s">
        <v>3285</v>
      </c>
      <c r="DB1249" s="60" t="s">
        <v>3286</v>
      </c>
      <c r="DC1249" s="60" t="s">
        <v>3269</v>
      </c>
      <c r="DD1249" s="60" t="s">
        <v>3268</v>
      </c>
    </row>
    <row r="1250" spans="105:108" x14ac:dyDescent="0.2">
      <c r="DA1250" s="60" t="s">
        <v>3287</v>
      </c>
      <c r="DB1250" s="60" t="s">
        <v>3288</v>
      </c>
      <c r="DC1250" s="60" t="s">
        <v>6453</v>
      </c>
      <c r="DD1250" s="60" t="s">
        <v>7056</v>
      </c>
    </row>
    <row r="1251" spans="105:108" x14ac:dyDescent="0.2">
      <c r="DA1251" s="60" t="s">
        <v>3289</v>
      </c>
      <c r="DB1251" s="60" t="s">
        <v>3290</v>
      </c>
      <c r="DC1251" s="60" t="s">
        <v>6453</v>
      </c>
      <c r="DD1251" s="60" t="s">
        <v>7056</v>
      </c>
    </row>
    <row r="1252" spans="105:108" x14ac:dyDescent="0.2">
      <c r="DA1252" s="60" t="s">
        <v>3291</v>
      </c>
      <c r="DB1252" s="60" t="s">
        <v>3292</v>
      </c>
      <c r="DC1252" s="60" t="s">
        <v>6453</v>
      </c>
      <c r="DD1252" s="60" t="s">
        <v>7056</v>
      </c>
    </row>
    <row r="1253" spans="105:108" x14ac:dyDescent="0.2">
      <c r="DA1253" s="60" t="s">
        <v>3293</v>
      </c>
      <c r="DB1253" s="60" t="s">
        <v>3294</v>
      </c>
      <c r="DC1253" s="60" t="s">
        <v>6453</v>
      </c>
      <c r="DD1253" s="60" t="s">
        <v>7056</v>
      </c>
    </row>
    <row r="1254" spans="105:108" x14ac:dyDescent="0.2">
      <c r="DA1254" s="60" t="s">
        <v>3295</v>
      </c>
      <c r="DB1254" s="60" t="s">
        <v>3296</v>
      </c>
      <c r="DC1254" s="60" t="s">
        <v>3297</v>
      </c>
      <c r="DD1254" s="60" t="s">
        <v>3296</v>
      </c>
    </row>
    <row r="1255" spans="105:108" x14ac:dyDescent="0.2">
      <c r="DA1255" s="60" t="s">
        <v>3298</v>
      </c>
      <c r="DB1255" s="60" t="s">
        <v>3299</v>
      </c>
      <c r="DC1255" s="60" t="s">
        <v>3297</v>
      </c>
      <c r="DD1255" s="60" t="s">
        <v>3296</v>
      </c>
    </row>
    <row r="1256" spans="105:108" x14ac:dyDescent="0.2">
      <c r="DA1256" s="60" t="s">
        <v>3300</v>
      </c>
      <c r="DB1256" s="60" t="s">
        <v>3301</v>
      </c>
      <c r="DC1256" s="60" t="s">
        <v>3297</v>
      </c>
      <c r="DD1256" s="60" t="s">
        <v>3296</v>
      </c>
    </row>
    <row r="1257" spans="105:108" x14ac:dyDescent="0.2">
      <c r="DA1257" s="60" t="s">
        <v>3302</v>
      </c>
      <c r="DB1257" s="60" t="s">
        <v>3303</v>
      </c>
      <c r="DC1257" s="60" t="s">
        <v>3297</v>
      </c>
      <c r="DD1257" s="60" t="s">
        <v>3296</v>
      </c>
    </row>
    <row r="1258" spans="105:108" x14ac:dyDescent="0.2">
      <c r="DA1258" s="60" t="s">
        <v>3304</v>
      </c>
      <c r="DB1258" s="60" t="s">
        <v>3305</v>
      </c>
      <c r="DC1258" s="60" t="s">
        <v>3306</v>
      </c>
      <c r="DD1258" s="60" t="s">
        <v>3307</v>
      </c>
    </row>
    <row r="1259" spans="105:108" x14ac:dyDescent="0.2">
      <c r="DA1259" s="60" t="s">
        <v>3308</v>
      </c>
      <c r="DB1259" s="60" t="s">
        <v>3305</v>
      </c>
      <c r="DC1259" s="60" t="s">
        <v>3306</v>
      </c>
      <c r="DD1259" s="60" t="s">
        <v>3307</v>
      </c>
    </row>
    <row r="1260" spans="105:108" x14ac:dyDescent="0.2">
      <c r="DA1260" s="60" t="s">
        <v>3309</v>
      </c>
      <c r="DB1260" s="60" t="s">
        <v>3310</v>
      </c>
      <c r="DC1260" s="60" t="s">
        <v>3306</v>
      </c>
      <c r="DD1260" s="60" t="s">
        <v>3307</v>
      </c>
    </row>
    <row r="1261" spans="105:108" x14ac:dyDescent="0.2">
      <c r="DA1261" s="60" t="s">
        <v>3311</v>
      </c>
      <c r="DB1261" s="60" t="s">
        <v>3312</v>
      </c>
      <c r="DC1261" s="60" t="s">
        <v>3313</v>
      </c>
      <c r="DD1261" s="60" t="s">
        <v>3314</v>
      </c>
    </row>
    <row r="1262" spans="105:108" x14ac:dyDescent="0.2">
      <c r="DA1262" s="60" t="s">
        <v>3315</v>
      </c>
      <c r="DB1262" s="60" t="s">
        <v>3316</v>
      </c>
      <c r="DC1262" s="60" t="s">
        <v>3313</v>
      </c>
      <c r="DD1262" s="60" t="s">
        <v>3314</v>
      </c>
    </row>
    <row r="1263" spans="105:108" x14ac:dyDescent="0.2">
      <c r="DA1263" s="60" t="s">
        <v>3317</v>
      </c>
      <c r="DB1263" s="60" t="s">
        <v>3318</v>
      </c>
      <c r="DC1263" s="60" t="s">
        <v>3319</v>
      </c>
      <c r="DD1263" s="60" t="s">
        <v>3320</v>
      </c>
    </row>
    <row r="1264" spans="105:108" x14ac:dyDescent="0.2">
      <c r="DA1264" s="60" t="s">
        <v>3321</v>
      </c>
      <c r="DB1264" s="60" t="s">
        <v>3322</v>
      </c>
      <c r="DC1264" s="60" t="s">
        <v>3313</v>
      </c>
      <c r="DD1264" s="60" t="s">
        <v>3314</v>
      </c>
    </row>
    <row r="1265" spans="105:108" x14ac:dyDescent="0.2">
      <c r="DA1265" s="60" t="s">
        <v>3323</v>
      </c>
      <c r="DB1265" s="60" t="s">
        <v>3322</v>
      </c>
      <c r="DC1265" s="60" t="s">
        <v>3313</v>
      </c>
      <c r="DD1265" s="60" t="s">
        <v>3314</v>
      </c>
    </row>
    <row r="1266" spans="105:108" x14ac:dyDescent="0.2">
      <c r="DA1266" s="60" t="s">
        <v>3324</v>
      </c>
      <c r="DB1266" s="60" t="s">
        <v>3320</v>
      </c>
      <c r="DC1266" s="60" t="s">
        <v>3319</v>
      </c>
      <c r="DD1266" s="60" t="s">
        <v>3320</v>
      </c>
    </row>
    <row r="1267" spans="105:108" x14ac:dyDescent="0.2">
      <c r="DA1267" s="60" t="s">
        <v>3325</v>
      </c>
      <c r="DB1267" s="60" t="s">
        <v>3326</v>
      </c>
      <c r="DC1267" s="60" t="s">
        <v>3327</v>
      </c>
      <c r="DD1267" s="60" t="s">
        <v>3326</v>
      </c>
    </row>
    <row r="1268" spans="105:108" x14ac:dyDescent="0.2">
      <c r="DA1268" s="60" t="s">
        <v>3328</v>
      </c>
      <c r="DB1268" s="60" t="s">
        <v>3326</v>
      </c>
      <c r="DC1268" s="60" t="s">
        <v>3327</v>
      </c>
      <c r="DD1268" s="60" t="s">
        <v>3326</v>
      </c>
    </row>
    <row r="1269" spans="105:108" x14ac:dyDescent="0.2">
      <c r="DA1269" s="60" t="s">
        <v>3329</v>
      </c>
      <c r="DB1269" s="60" t="s">
        <v>3330</v>
      </c>
      <c r="DC1269" s="60" t="s">
        <v>3327</v>
      </c>
      <c r="DD1269" s="60" t="s">
        <v>3326</v>
      </c>
    </row>
    <row r="1270" spans="105:108" x14ac:dyDescent="0.2">
      <c r="DA1270" s="60" t="s">
        <v>3331</v>
      </c>
      <c r="DB1270" s="60" t="s">
        <v>3332</v>
      </c>
      <c r="DC1270" s="60" t="s">
        <v>3327</v>
      </c>
      <c r="DD1270" s="60" t="s">
        <v>3326</v>
      </c>
    </row>
    <row r="1271" spans="105:108" x14ac:dyDescent="0.2">
      <c r="DA1271" s="60" t="s">
        <v>3333</v>
      </c>
      <c r="DB1271" s="60" t="s">
        <v>3334</v>
      </c>
      <c r="DC1271" s="60" t="s">
        <v>3335</v>
      </c>
      <c r="DD1271" s="60" t="s">
        <v>3334</v>
      </c>
    </row>
    <row r="1272" spans="105:108" x14ac:dyDescent="0.2">
      <c r="DA1272" s="60" t="s">
        <v>3336</v>
      </c>
      <c r="DB1272" s="60" t="s">
        <v>3337</v>
      </c>
      <c r="DC1272" s="60" t="s">
        <v>3335</v>
      </c>
      <c r="DD1272" s="60" t="s">
        <v>3334</v>
      </c>
    </row>
    <row r="1273" spans="105:108" x14ac:dyDescent="0.2">
      <c r="DA1273" s="60" t="s">
        <v>3338</v>
      </c>
      <c r="DB1273" s="60" t="s">
        <v>3339</v>
      </c>
      <c r="DC1273" s="60" t="s">
        <v>3335</v>
      </c>
      <c r="DD1273" s="60" t="s">
        <v>3334</v>
      </c>
    </row>
    <row r="1274" spans="105:108" x14ac:dyDescent="0.2">
      <c r="DA1274" s="60" t="s">
        <v>3340</v>
      </c>
      <c r="DB1274" s="60" t="s">
        <v>3341</v>
      </c>
      <c r="DC1274" s="60" t="s">
        <v>6455</v>
      </c>
      <c r="DD1274" s="60" t="s">
        <v>3342</v>
      </c>
    </row>
    <row r="1275" spans="105:108" x14ac:dyDescent="0.2">
      <c r="DA1275" s="60" t="s">
        <v>3343</v>
      </c>
      <c r="DB1275" s="60" t="s">
        <v>3344</v>
      </c>
      <c r="DC1275" s="60" t="s">
        <v>6455</v>
      </c>
      <c r="DD1275" s="60" t="s">
        <v>3342</v>
      </c>
    </row>
    <row r="1276" spans="105:108" x14ac:dyDescent="0.2">
      <c r="DA1276" s="60" t="s">
        <v>3345</v>
      </c>
      <c r="DB1276" s="60" t="s">
        <v>3346</v>
      </c>
      <c r="DC1276" s="60" t="s">
        <v>6455</v>
      </c>
      <c r="DD1276" s="60" t="s">
        <v>3342</v>
      </c>
    </row>
    <row r="1277" spans="105:108" x14ac:dyDescent="0.2">
      <c r="DA1277" s="60" t="s">
        <v>3347</v>
      </c>
      <c r="DB1277" s="60" t="s">
        <v>3348</v>
      </c>
      <c r="DC1277" s="60" t="s">
        <v>3349</v>
      </c>
      <c r="DD1277" s="60" t="s">
        <v>3348</v>
      </c>
    </row>
    <row r="1278" spans="105:108" x14ac:dyDescent="0.2">
      <c r="DA1278" s="60" t="s">
        <v>3350</v>
      </c>
      <c r="DB1278" s="60" t="s">
        <v>3348</v>
      </c>
      <c r="DC1278" s="60" t="s">
        <v>3349</v>
      </c>
      <c r="DD1278" s="60" t="s">
        <v>3348</v>
      </c>
    </row>
    <row r="1279" spans="105:108" x14ac:dyDescent="0.2">
      <c r="DA1279" s="60" t="s">
        <v>3351</v>
      </c>
      <c r="DB1279" s="60" t="s">
        <v>3352</v>
      </c>
      <c r="DC1279" s="60" t="s">
        <v>3353</v>
      </c>
      <c r="DD1279" s="60" t="s">
        <v>3352</v>
      </c>
    </row>
    <row r="1280" spans="105:108" x14ac:dyDescent="0.2">
      <c r="DA1280" s="60" t="s">
        <v>3354</v>
      </c>
      <c r="DB1280" s="60" t="s">
        <v>3352</v>
      </c>
      <c r="DC1280" s="60" t="s">
        <v>3353</v>
      </c>
      <c r="DD1280" s="60" t="s">
        <v>3352</v>
      </c>
    </row>
    <row r="1281" spans="105:108" x14ac:dyDescent="0.2">
      <c r="DA1281" s="60" t="s">
        <v>3355</v>
      </c>
      <c r="DB1281" s="60" t="s">
        <v>3356</v>
      </c>
      <c r="DC1281" s="60" t="s">
        <v>3353</v>
      </c>
      <c r="DD1281" s="60" t="s">
        <v>3352</v>
      </c>
    </row>
    <row r="1282" spans="105:108" x14ac:dyDescent="0.2">
      <c r="DA1282" s="60" t="s">
        <v>3357</v>
      </c>
      <c r="DB1282" s="60" t="s">
        <v>3358</v>
      </c>
      <c r="DC1282" s="60" t="s">
        <v>3353</v>
      </c>
      <c r="DD1282" s="60" t="s">
        <v>3352</v>
      </c>
    </row>
    <row r="1283" spans="105:108" x14ac:dyDescent="0.2">
      <c r="DA1283" s="60" t="s">
        <v>3359</v>
      </c>
      <c r="DB1283" s="60" t="s">
        <v>3360</v>
      </c>
      <c r="DC1283" s="60" t="s">
        <v>6502</v>
      </c>
      <c r="DD1283" s="60" t="s">
        <v>3360</v>
      </c>
    </row>
    <row r="1284" spans="105:108" x14ac:dyDescent="0.2">
      <c r="DA1284" s="60" t="s">
        <v>3361</v>
      </c>
      <c r="DB1284" s="60" t="s">
        <v>3360</v>
      </c>
      <c r="DC1284" s="60" t="s">
        <v>6502</v>
      </c>
      <c r="DD1284" s="60" t="s">
        <v>3360</v>
      </c>
    </row>
    <row r="1285" spans="105:108" x14ac:dyDescent="0.2">
      <c r="DA1285" s="60" t="s">
        <v>3362</v>
      </c>
      <c r="DB1285" s="60" t="s">
        <v>3360</v>
      </c>
      <c r="DC1285" s="60" t="s">
        <v>6502</v>
      </c>
      <c r="DD1285" s="60" t="s">
        <v>3360</v>
      </c>
    </row>
    <row r="1286" spans="105:108" x14ac:dyDescent="0.2">
      <c r="DA1286" s="60" t="s">
        <v>3363</v>
      </c>
      <c r="DB1286" s="60" t="s">
        <v>3360</v>
      </c>
      <c r="DC1286" s="60" t="s">
        <v>6502</v>
      </c>
      <c r="DD1286" s="60" t="s">
        <v>3360</v>
      </c>
    </row>
    <row r="1287" spans="105:108" x14ac:dyDescent="0.2">
      <c r="DA1287" s="60" t="s">
        <v>3364</v>
      </c>
      <c r="DB1287" s="60" t="s">
        <v>3360</v>
      </c>
      <c r="DC1287" s="60" t="s">
        <v>6502</v>
      </c>
      <c r="DD1287" s="60" t="s">
        <v>3360</v>
      </c>
    </row>
    <row r="1288" spans="105:108" x14ac:dyDescent="0.2">
      <c r="DA1288" s="60" t="s">
        <v>3365</v>
      </c>
      <c r="DB1288" s="60" t="s">
        <v>3360</v>
      </c>
      <c r="DC1288" s="60" t="s">
        <v>6502</v>
      </c>
      <c r="DD1288" s="60" t="s">
        <v>3360</v>
      </c>
    </row>
    <row r="1289" spans="105:108" x14ac:dyDescent="0.2">
      <c r="DA1289" s="60" t="s">
        <v>3366</v>
      </c>
      <c r="DB1289" s="60" t="s">
        <v>3367</v>
      </c>
      <c r="DC1289" s="60" t="s">
        <v>6502</v>
      </c>
      <c r="DD1289" s="60" t="s">
        <v>3360</v>
      </c>
    </row>
    <row r="1290" spans="105:108" x14ac:dyDescent="0.2">
      <c r="DA1290" s="60" t="s">
        <v>3368</v>
      </c>
      <c r="DB1290" s="60" t="s">
        <v>3360</v>
      </c>
      <c r="DC1290" s="60" t="s">
        <v>6502</v>
      </c>
      <c r="DD1290" s="60" t="s">
        <v>3360</v>
      </c>
    </row>
    <row r="1291" spans="105:108" x14ac:dyDescent="0.2">
      <c r="DA1291" s="60" t="s">
        <v>3369</v>
      </c>
      <c r="DB1291" s="60" t="s">
        <v>3360</v>
      </c>
      <c r="DC1291" s="60" t="s">
        <v>6502</v>
      </c>
      <c r="DD1291" s="60" t="s">
        <v>3360</v>
      </c>
    </row>
    <row r="1292" spans="105:108" x14ac:dyDescent="0.2">
      <c r="DA1292" s="60" t="s">
        <v>3370</v>
      </c>
      <c r="DB1292" s="60" t="s">
        <v>3371</v>
      </c>
      <c r="DC1292" s="60" t="s">
        <v>6447</v>
      </c>
      <c r="DD1292" s="60" t="s">
        <v>3198</v>
      </c>
    </row>
    <row r="1293" spans="105:108" x14ac:dyDescent="0.2">
      <c r="DA1293" s="60" t="s">
        <v>3372</v>
      </c>
      <c r="DB1293" s="60" t="s">
        <v>3360</v>
      </c>
      <c r="DC1293" s="60" t="s">
        <v>6502</v>
      </c>
      <c r="DD1293" s="60" t="s">
        <v>3360</v>
      </c>
    </row>
    <row r="1294" spans="105:108" x14ac:dyDescent="0.2">
      <c r="DA1294" s="60" t="s">
        <v>3373</v>
      </c>
      <c r="DB1294" s="60" t="s">
        <v>3374</v>
      </c>
      <c r="DC1294" s="60" t="s">
        <v>6447</v>
      </c>
      <c r="DD1294" s="60" t="s">
        <v>3198</v>
      </c>
    </row>
    <row r="1295" spans="105:108" x14ac:dyDescent="0.2">
      <c r="DA1295" s="60" t="s">
        <v>3375</v>
      </c>
      <c r="DB1295" s="60" t="s">
        <v>3360</v>
      </c>
      <c r="DC1295" s="60" t="s">
        <v>6502</v>
      </c>
      <c r="DD1295" s="60" t="s">
        <v>3360</v>
      </c>
    </row>
    <row r="1296" spans="105:108" x14ac:dyDescent="0.2">
      <c r="DA1296" s="60" t="s">
        <v>3376</v>
      </c>
      <c r="DB1296" s="60" t="s">
        <v>3360</v>
      </c>
      <c r="DC1296" s="60" t="s">
        <v>6502</v>
      </c>
      <c r="DD1296" s="60" t="s">
        <v>3360</v>
      </c>
    </row>
    <row r="1297" spans="105:108" x14ac:dyDescent="0.2">
      <c r="DA1297" s="60" t="s">
        <v>3377</v>
      </c>
      <c r="DB1297" s="60" t="s">
        <v>3360</v>
      </c>
      <c r="DC1297" s="60" t="s">
        <v>6502</v>
      </c>
      <c r="DD1297" s="60" t="s">
        <v>3360</v>
      </c>
    </row>
    <row r="1298" spans="105:108" x14ac:dyDescent="0.2">
      <c r="DA1298" s="60" t="s">
        <v>3378</v>
      </c>
      <c r="DB1298" s="60" t="s">
        <v>3379</v>
      </c>
      <c r="DC1298" s="60" t="s">
        <v>6447</v>
      </c>
      <c r="DD1298" s="60" t="s">
        <v>3198</v>
      </c>
    </row>
    <row r="1299" spans="105:108" x14ac:dyDescent="0.2">
      <c r="DA1299" s="60" t="s">
        <v>3380</v>
      </c>
      <c r="DB1299" s="60" t="s">
        <v>3360</v>
      </c>
      <c r="DC1299" s="60" t="s">
        <v>6502</v>
      </c>
      <c r="DD1299" s="60" t="s">
        <v>3360</v>
      </c>
    </row>
    <row r="1300" spans="105:108" x14ac:dyDescent="0.2">
      <c r="DA1300" s="60" t="s">
        <v>3381</v>
      </c>
      <c r="DB1300" s="60" t="s">
        <v>3360</v>
      </c>
      <c r="DC1300" s="60" t="s">
        <v>6502</v>
      </c>
      <c r="DD1300" s="60" t="s">
        <v>3360</v>
      </c>
    </row>
    <row r="1301" spans="105:108" x14ac:dyDescent="0.2">
      <c r="DA1301" s="60" t="s">
        <v>3382</v>
      </c>
      <c r="DB1301" s="60" t="s">
        <v>3360</v>
      </c>
      <c r="DC1301" s="60" t="s">
        <v>6502</v>
      </c>
      <c r="DD1301" s="60" t="s">
        <v>3360</v>
      </c>
    </row>
    <row r="1302" spans="105:108" x14ac:dyDescent="0.2">
      <c r="DA1302" s="60" t="s">
        <v>3383</v>
      </c>
      <c r="DB1302" s="60" t="s">
        <v>3360</v>
      </c>
      <c r="DC1302" s="60" t="s">
        <v>6502</v>
      </c>
      <c r="DD1302" s="60" t="s">
        <v>3360</v>
      </c>
    </row>
    <row r="1303" spans="105:108" x14ac:dyDescent="0.2">
      <c r="DA1303" s="60" t="s">
        <v>3384</v>
      </c>
      <c r="DB1303" s="60" t="s">
        <v>3385</v>
      </c>
      <c r="DC1303" s="60" t="s">
        <v>6502</v>
      </c>
      <c r="DD1303" s="60" t="s">
        <v>3360</v>
      </c>
    </row>
    <row r="1304" spans="105:108" x14ac:dyDescent="0.2">
      <c r="DA1304" s="60" t="s">
        <v>3386</v>
      </c>
      <c r="DB1304" s="60" t="s">
        <v>3360</v>
      </c>
      <c r="DC1304" s="60" t="s">
        <v>6502</v>
      </c>
      <c r="DD1304" s="60" t="s">
        <v>3360</v>
      </c>
    </row>
    <row r="1305" spans="105:108" x14ac:dyDescent="0.2">
      <c r="DA1305" s="60" t="s">
        <v>3387</v>
      </c>
      <c r="DB1305" s="60" t="s">
        <v>3360</v>
      </c>
      <c r="DC1305" s="60" t="s">
        <v>6502</v>
      </c>
      <c r="DD1305" s="60" t="s">
        <v>3360</v>
      </c>
    </row>
    <row r="1306" spans="105:108" x14ac:dyDescent="0.2">
      <c r="DA1306" s="60" t="s">
        <v>3388</v>
      </c>
      <c r="DB1306" s="60" t="s">
        <v>3389</v>
      </c>
      <c r="DC1306" s="60" t="s">
        <v>6519</v>
      </c>
      <c r="DD1306" s="60" t="s">
        <v>3389</v>
      </c>
    </row>
    <row r="1307" spans="105:108" x14ac:dyDescent="0.2">
      <c r="DA1307" s="60" t="s">
        <v>3390</v>
      </c>
      <c r="DB1307" s="60" t="s">
        <v>3389</v>
      </c>
      <c r="DC1307" s="60" t="s">
        <v>6519</v>
      </c>
      <c r="DD1307" s="60" t="s">
        <v>3389</v>
      </c>
    </row>
    <row r="1308" spans="105:108" x14ac:dyDescent="0.2">
      <c r="DA1308" s="60" t="s">
        <v>3391</v>
      </c>
      <c r="DB1308" s="60" t="s">
        <v>3392</v>
      </c>
      <c r="DC1308" s="60" t="s">
        <v>6519</v>
      </c>
      <c r="DD1308" s="60" t="s">
        <v>3389</v>
      </c>
    </row>
    <row r="1309" spans="105:108" x14ac:dyDescent="0.2">
      <c r="DA1309" s="60" t="s">
        <v>3393</v>
      </c>
      <c r="DB1309" s="60" t="s">
        <v>3394</v>
      </c>
      <c r="DC1309" s="60" t="s">
        <v>6519</v>
      </c>
      <c r="DD1309" s="60" t="s">
        <v>3389</v>
      </c>
    </row>
    <row r="1310" spans="105:108" x14ac:dyDescent="0.2">
      <c r="DA1310" s="60" t="s">
        <v>3395</v>
      </c>
      <c r="DB1310" s="60" t="s">
        <v>3394</v>
      </c>
      <c r="DC1310" s="60" t="s">
        <v>6519</v>
      </c>
      <c r="DD1310" s="60" t="s">
        <v>3389</v>
      </c>
    </row>
    <row r="1311" spans="105:108" x14ac:dyDescent="0.2">
      <c r="DA1311" s="60" t="s">
        <v>3396</v>
      </c>
      <c r="DB1311" s="60" t="s">
        <v>3397</v>
      </c>
      <c r="DC1311" s="60" t="s">
        <v>3398</v>
      </c>
      <c r="DD1311" s="60" t="s">
        <v>3399</v>
      </c>
    </row>
    <row r="1312" spans="105:108" x14ac:dyDescent="0.2">
      <c r="DA1312" s="60" t="s">
        <v>3400</v>
      </c>
      <c r="DB1312" s="60" t="s">
        <v>3399</v>
      </c>
      <c r="DC1312" s="60" t="s">
        <v>3398</v>
      </c>
      <c r="DD1312" s="60" t="s">
        <v>3399</v>
      </c>
    </row>
    <row r="1313" spans="105:108" x14ac:dyDescent="0.2">
      <c r="DA1313" s="60" t="s">
        <v>3401</v>
      </c>
      <c r="DB1313" s="60" t="s">
        <v>3399</v>
      </c>
      <c r="DC1313" s="60" t="s">
        <v>3398</v>
      </c>
      <c r="DD1313" s="60" t="s">
        <v>3399</v>
      </c>
    </row>
    <row r="1314" spans="105:108" x14ac:dyDescent="0.2">
      <c r="DA1314" s="60" t="s">
        <v>3402</v>
      </c>
      <c r="DB1314" s="60" t="s">
        <v>3403</v>
      </c>
      <c r="DC1314" s="60" t="s">
        <v>6516</v>
      </c>
      <c r="DD1314" s="60" t="s">
        <v>3404</v>
      </c>
    </row>
    <row r="1315" spans="105:108" x14ac:dyDescent="0.2">
      <c r="DA1315" s="60" t="s">
        <v>3405</v>
      </c>
      <c r="DB1315" s="60" t="s">
        <v>3403</v>
      </c>
      <c r="DC1315" s="60" t="s">
        <v>6516</v>
      </c>
      <c r="DD1315" s="60" t="s">
        <v>3404</v>
      </c>
    </row>
    <row r="1316" spans="105:108" x14ac:dyDescent="0.2">
      <c r="DA1316" s="60" t="s">
        <v>3406</v>
      </c>
      <c r="DB1316" s="60" t="s">
        <v>3407</v>
      </c>
      <c r="DC1316" s="60" t="s">
        <v>6516</v>
      </c>
      <c r="DD1316" s="60" t="s">
        <v>3404</v>
      </c>
    </row>
    <row r="1317" spans="105:108" x14ac:dyDescent="0.2">
      <c r="DA1317" s="60" t="s">
        <v>3408</v>
      </c>
      <c r="DB1317" s="60" t="s">
        <v>3409</v>
      </c>
      <c r="DC1317" s="60" t="s">
        <v>6516</v>
      </c>
      <c r="DD1317" s="60" t="s">
        <v>3404</v>
      </c>
    </row>
    <row r="1318" spans="105:108" x14ac:dyDescent="0.2">
      <c r="DA1318" s="60" t="s">
        <v>3410</v>
      </c>
      <c r="DB1318" s="60" t="s">
        <v>3411</v>
      </c>
      <c r="DC1318" s="60" t="s">
        <v>3412</v>
      </c>
      <c r="DD1318" s="60" t="s">
        <v>3411</v>
      </c>
    </row>
    <row r="1319" spans="105:108" x14ac:dyDescent="0.2">
      <c r="DA1319" s="60" t="s">
        <v>3413</v>
      </c>
      <c r="DB1319" s="60" t="s">
        <v>3414</v>
      </c>
      <c r="DC1319" s="60" t="s">
        <v>3412</v>
      </c>
      <c r="DD1319" s="60" t="s">
        <v>3411</v>
      </c>
    </row>
    <row r="1320" spans="105:108" x14ac:dyDescent="0.2">
      <c r="DA1320" s="60" t="s">
        <v>3415</v>
      </c>
      <c r="DB1320" s="60" t="s">
        <v>3411</v>
      </c>
      <c r="DC1320" s="60" t="s">
        <v>3412</v>
      </c>
      <c r="DD1320" s="60" t="s">
        <v>3411</v>
      </c>
    </row>
    <row r="1321" spans="105:108" x14ac:dyDescent="0.2">
      <c r="DA1321" s="60" t="s">
        <v>3416</v>
      </c>
      <c r="DB1321" s="60" t="s">
        <v>3411</v>
      </c>
      <c r="DC1321" s="60" t="s">
        <v>3412</v>
      </c>
      <c r="DD1321" s="60" t="s">
        <v>3411</v>
      </c>
    </row>
    <row r="1322" spans="105:108" x14ac:dyDescent="0.2">
      <c r="DA1322" s="60" t="s">
        <v>3417</v>
      </c>
      <c r="DB1322" s="60" t="s">
        <v>3418</v>
      </c>
      <c r="DC1322" s="60" t="s">
        <v>3419</v>
      </c>
      <c r="DD1322" s="60" t="s">
        <v>3420</v>
      </c>
    </row>
    <row r="1323" spans="105:108" x14ac:dyDescent="0.2">
      <c r="DA1323" s="60" t="s">
        <v>3421</v>
      </c>
      <c r="DB1323" s="60" t="s">
        <v>3418</v>
      </c>
      <c r="DC1323" s="60" t="s">
        <v>3419</v>
      </c>
      <c r="DD1323" s="60" t="s">
        <v>3420</v>
      </c>
    </row>
    <row r="1324" spans="105:108" x14ac:dyDescent="0.2">
      <c r="DA1324" s="60" t="s">
        <v>3422</v>
      </c>
      <c r="DB1324" s="60" t="s">
        <v>3423</v>
      </c>
      <c r="DC1324" s="60" t="s">
        <v>3419</v>
      </c>
      <c r="DD1324" s="60" t="s">
        <v>3420</v>
      </c>
    </row>
    <row r="1325" spans="105:108" x14ac:dyDescent="0.2">
      <c r="DA1325" s="60" t="s">
        <v>3424</v>
      </c>
      <c r="DB1325" s="60" t="s">
        <v>3425</v>
      </c>
      <c r="DC1325" s="60" t="s">
        <v>3419</v>
      </c>
      <c r="DD1325" s="60" t="s">
        <v>3420</v>
      </c>
    </row>
    <row r="1326" spans="105:108" x14ac:dyDescent="0.2">
      <c r="DA1326" s="60" t="s">
        <v>3426</v>
      </c>
      <c r="DB1326" s="60" t="s">
        <v>3427</v>
      </c>
      <c r="DC1326" s="60" t="s">
        <v>3419</v>
      </c>
      <c r="DD1326" s="60" t="s">
        <v>3420</v>
      </c>
    </row>
    <row r="1327" spans="105:108" x14ac:dyDescent="0.2">
      <c r="DA1327" s="60" t="s">
        <v>3428</v>
      </c>
      <c r="DB1327" s="60" t="s">
        <v>3429</v>
      </c>
      <c r="DC1327" s="60" t="s">
        <v>3419</v>
      </c>
      <c r="DD1327" s="60" t="s">
        <v>3420</v>
      </c>
    </row>
    <row r="1328" spans="105:108" x14ac:dyDescent="0.2">
      <c r="DA1328" s="60" t="s">
        <v>3430</v>
      </c>
      <c r="DB1328" s="60" t="s">
        <v>3431</v>
      </c>
      <c r="DC1328" s="60" t="s">
        <v>3412</v>
      </c>
      <c r="DD1328" s="60" t="s">
        <v>3411</v>
      </c>
    </row>
    <row r="1329" spans="105:108" x14ac:dyDescent="0.2">
      <c r="DA1329" s="60" t="s">
        <v>3432</v>
      </c>
      <c r="DB1329" s="60" t="s">
        <v>3433</v>
      </c>
      <c r="DC1329" s="60" t="s">
        <v>6511</v>
      </c>
      <c r="DD1329" s="60" t="s">
        <v>3434</v>
      </c>
    </row>
    <row r="1330" spans="105:108" x14ac:dyDescent="0.2">
      <c r="DA1330" s="60" t="s">
        <v>3435</v>
      </c>
      <c r="DB1330" s="60" t="s">
        <v>3433</v>
      </c>
      <c r="DC1330" s="60" t="s">
        <v>6511</v>
      </c>
      <c r="DD1330" s="60" t="s">
        <v>3434</v>
      </c>
    </row>
    <row r="1331" spans="105:108" x14ac:dyDescent="0.2">
      <c r="DA1331" s="60" t="s">
        <v>3436</v>
      </c>
      <c r="DB1331" s="60" t="s">
        <v>3437</v>
      </c>
      <c r="DC1331" s="60" t="s">
        <v>6511</v>
      </c>
      <c r="DD1331" s="60" t="s">
        <v>3434</v>
      </c>
    </row>
    <row r="1332" spans="105:108" x14ac:dyDescent="0.2">
      <c r="DA1332" s="60" t="s">
        <v>3438</v>
      </c>
      <c r="DB1332" s="60" t="s">
        <v>3434</v>
      </c>
      <c r="DC1332" s="60" t="s">
        <v>6511</v>
      </c>
      <c r="DD1332" s="60" t="s">
        <v>3434</v>
      </c>
    </row>
    <row r="1333" spans="105:108" x14ac:dyDescent="0.2">
      <c r="DA1333" s="60" t="s">
        <v>3439</v>
      </c>
      <c r="DB1333" s="60" t="s">
        <v>3440</v>
      </c>
      <c r="DC1333" s="60" t="s">
        <v>6511</v>
      </c>
      <c r="DD1333" s="60" t="s">
        <v>3434</v>
      </c>
    </row>
    <row r="1334" spans="105:108" x14ac:dyDescent="0.2">
      <c r="DA1334" s="60" t="s">
        <v>3441</v>
      </c>
      <c r="DB1334" s="60" t="s">
        <v>3434</v>
      </c>
      <c r="DC1334" s="60" t="s">
        <v>6511</v>
      </c>
      <c r="DD1334" s="60" t="s">
        <v>3434</v>
      </c>
    </row>
    <row r="1335" spans="105:108" x14ac:dyDescent="0.2">
      <c r="DA1335" s="60" t="s">
        <v>3442</v>
      </c>
      <c r="DB1335" s="60" t="s">
        <v>3443</v>
      </c>
      <c r="DC1335" s="60" t="s">
        <v>6512</v>
      </c>
      <c r="DD1335" s="60" t="s">
        <v>3443</v>
      </c>
    </row>
    <row r="1336" spans="105:108" x14ac:dyDescent="0.2">
      <c r="DA1336" s="60" t="s">
        <v>3444</v>
      </c>
      <c r="DB1336" s="60" t="s">
        <v>3445</v>
      </c>
      <c r="DC1336" s="60" t="s">
        <v>6512</v>
      </c>
      <c r="DD1336" s="60" t="s">
        <v>3443</v>
      </c>
    </row>
    <row r="1337" spans="105:108" x14ac:dyDescent="0.2">
      <c r="DA1337" s="60" t="s">
        <v>3446</v>
      </c>
      <c r="DB1337" s="60" t="s">
        <v>3447</v>
      </c>
      <c r="DC1337" s="60" t="s">
        <v>6512</v>
      </c>
      <c r="DD1337" s="60" t="s">
        <v>3443</v>
      </c>
    </row>
    <row r="1338" spans="105:108" x14ac:dyDescent="0.2">
      <c r="DA1338" s="60" t="s">
        <v>3448</v>
      </c>
      <c r="DB1338" s="60" t="s">
        <v>3449</v>
      </c>
      <c r="DC1338" s="60" t="s">
        <v>6512</v>
      </c>
      <c r="DD1338" s="60" t="s">
        <v>3443</v>
      </c>
    </row>
    <row r="1339" spans="105:108" x14ac:dyDescent="0.2">
      <c r="DA1339" s="60" t="s">
        <v>3450</v>
      </c>
      <c r="DB1339" s="60" t="s">
        <v>3451</v>
      </c>
      <c r="DC1339" s="60" t="s">
        <v>6512</v>
      </c>
      <c r="DD1339" s="60" t="s">
        <v>3443</v>
      </c>
    </row>
    <row r="1340" spans="105:108" x14ac:dyDescent="0.2">
      <c r="DA1340" s="60" t="s">
        <v>3452</v>
      </c>
      <c r="DB1340" s="60" t="s">
        <v>3453</v>
      </c>
      <c r="DC1340" s="60" t="s">
        <v>6517</v>
      </c>
      <c r="DD1340" s="60" t="s">
        <v>3454</v>
      </c>
    </row>
    <row r="1341" spans="105:108" x14ac:dyDescent="0.2">
      <c r="DA1341" s="60" t="s">
        <v>3455</v>
      </c>
      <c r="DB1341" s="60" t="s">
        <v>3454</v>
      </c>
      <c r="DC1341" s="60" t="s">
        <v>6517</v>
      </c>
      <c r="DD1341" s="60" t="s">
        <v>3454</v>
      </c>
    </row>
    <row r="1342" spans="105:108" x14ac:dyDescent="0.2">
      <c r="DA1342" s="60" t="s">
        <v>3456</v>
      </c>
      <c r="DB1342" s="60" t="s">
        <v>3457</v>
      </c>
      <c r="DC1342" s="60" t="s">
        <v>6517</v>
      </c>
      <c r="DD1342" s="60" t="s">
        <v>3454</v>
      </c>
    </row>
    <row r="1343" spans="105:108" x14ac:dyDescent="0.2">
      <c r="DA1343" s="60" t="s">
        <v>3458</v>
      </c>
      <c r="DB1343" s="60" t="s">
        <v>3459</v>
      </c>
      <c r="DC1343" s="60" t="s">
        <v>6517</v>
      </c>
      <c r="DD1343" s="60" t="s">
        <v>3454</v>
      </c>
    </row>
    <row r="1344" spans="105:108" x14ac:dyDescent="0.2">
      <c r="DA1344" s="60" t="s">
        <v>3460</v>
      </c>
      <c r="DB1344" s="60" t="s">
        <v>3453</v>
      </c>
      <c r="DC1344" s="60" t="s">
        <v>6517</v>
      </c>
      <c r="DD1344" s="60" t="s">
        <v>3454</v>
      </c>
    </row>
    <row r="1345" spans="105:108" x14ac:dyDescent="0.2">
      <c r="DA1345" s="60" t="s">
        <v>3461</v>
      </c>
      <c r="DB1345" s="60" t="s">
        <v>3462</v>
      </c>
      <c r="DC1345" s="60" t="s">
        <v>6517</v>
      </c>
      <c r="DD1345" s="60" t="s">
        <v>3454</v>
      </c>
    </row>
    <row r="1346" spans="105:108" x14ac:dyDescent="0.2">
      <c r="DA1346" s="60" t="s">
        <v>3463</v>
      </c>
      <c r="DB1346" s="60" t="s">
        <v>3464</v>
      </c>
      <c r="DC1346" s="60" t="s">
        <v>6517</v>
      </c>
      <c r="DD1346" s="60" t="s">
        <v>3454</v>
      </c>
    </row>
    <row r="1347" spans="105:108" x14ac:dyDescent="0.2">
      <c r="DA1347" s="60" t="s">
        <v>3465</v>
      </c>
      <c r="DB1347" s="60" t="s">
        <v>3466</v>
      </c>
      <c r="DC1347" s="60" t="s">
        <v>6515</v>
      </c>
      <c r="DD1347" s="60" t="s">
        <v>3466</v>
      </c>
    </row>
    <row r="1348" spans="105:108" x14ac:dyDescent="0.2">
      <c r="DA1348" s="60" t="s">
        <v>3467</v>
      </c>
      <c r="DB1348" s="60" t="s">
        <v>3468</v>
      </c>
      <c r="DC1348" s="60" t="s">
        <v>6515</v>
      </c>
      <c r="DD1348" s="60" t="s">
        <v>3466</v>
      </c>
    </row>
    <row r="1349" spans="105:108" x14ac:dyDescent="0.2">
      <c r="DA1349" s="60" t="s">
        <v>3469</v>
      </c>
      <c r="DB1349" s="60" t="s">
        <v>3470</v>
      </c>
      <c r="DC1349" s="60" t="s">
        <v>6515</v>
      </c>
      <c r="DD1349" s="60" t="s">
        <v>3466</v>
      </c>
    </row>
    <row r="1350" spans="105:108" x14ac:dyDescent="0.2">
      <c r="DA1350" s="60" t="s">
        <v>3471</v>
      </c>
      <c r="DB1350" s="60" t="s">
        <v>3466</v>
      </c>
      <c r="DC1350" s="60" t="s">
        <v>6515</v>
      </c>
      <c r="DD1350" s="60" t="s">
        <v>3466</v>
      </c>
    </row>
    <row r="1351" spans="105:108" x14ac:dyDescent="0.2">
      <c r="DA1351" s="60" t="s">
        <v>3472</v>
      </c>
      <c r="DB1351" s="60" t="s">
        <v>3473</v>
      </c>
      <c r="DC1351" s="60" t="s">
        <v>6514</v>
      </c>
      <c r="DD1351" s="60" t="s">
        <v>3474</v>
      </c>
    </row>
    <row r="1352" spans="105:108" x14ac:dyDescent="0.2">
      <c r="DA1352" s="60" t="s">
        <v>3475</v>
      </c>
      <c r="DB1352" s="60" t="s">
        <v>3474</v>
      </c>
      <c r="DC1352" s="60" t="s">
        <v>6514</v>
      </c>
      <c r="DD1352" s="60" t="s">
        <v>3474</v>
      </c>
    </row>
    <row r="1353" spans="105:108" x14ac:dyDescent="0.2">
      <c r="DA1353" s="60" t="s">
        <v>3476</v>
      </c>
      <c r="DB1353" s="60" t="s">
        <v>3477</v>
      </c>
      <c r="DC1353" s="60" t="s">
        <v>6514</v>
      </c>
      <c r="DD1353" s="60" t="s">
        <v>3474</v>
      </c>
    </row>
    <row r="1354" spans="105:108" x14ac:dyDescent="0.2">
      <c r="DA1354" s="60" t="s">
        <v>3478</v>
      </c>
      <c r="DB1354" s="60" t="s">
        <v>3474</v>
      </c>
      <c r="DC1354" s="60" t="s">
        <v>6514</v>
      </c>
      <c r="DD1354" s="60" t="s">
        <v>3474</v>
      </c>
    </row>
    <row r="1355" spans="105:108" x14ac:dyDescent="0.2">
      <c r="DA1355" s="60" t="s">
        <v>3479</v>
      </c>
      <c r="DB1355" s="60" t="s">
        <v>3480</v>
      </c>
      <c r="DC1355" s="60" t="s">
        <v>6513</v>
      </c>
      <c r="DD1355" s="60" t="s">
        <v>3480</v>
      </c>
    </row>
    <row r="1356" spans="105:108" x14ac:dyDescent="0.2">
      <c r="DA1356" s="60" t="s">
        <v>3481</v>
      </c>
      <c r="DB1356" s="60" t="s">
        <v>3482</v>
      </c>
      <c r="DC1356" s="60" t="s">
        <v>6513</v>
      </c>
      <c r="DD1356" s="60" t="s">
        <v>3480</v>
      </c>
    </row>
    <row r="1357" spans="105:108" x14ac:dyDescent="0.2">
      <c r="DA1357" s="60" t="s">
        <v>3483</v>
      </c>
      <c r="DB1357" s="60" t="s">
        <v>3480</v>
      </c>
      <c r="DC1357" s="60" t="s">
        <v>6513</v>
      </c>
      <c r="DD1357" s="60" t="s">
        <v>3480</v>
      </c>
    </row>
    <row r="1358" spans="105:108" x14ac:dyDescent="0.2">
      <c r="DA1358" s="60" t="s">
        <v>3484</v>
      </c>
      <c r="DB1358" s="60" t="s">
        <v>3485</v>
      </c>
      <c r="DC1358" s="60" t="s">
        <v>6513</v>
      </c>
      <c r="DD1358" s="60" t="s">
        <v>3480</v>
      </c>
    </row>
    <row r="1359" spans="105:108" x14ac:dyDescent="0.2">
      <c r="DA1359" s="60" t="s">
        <v>3486</v>
      </c>
      <c r="DB1359" s="60" t="s">
        <v>3487</v>
      </c>
      <c r="DC1359" s="60" t="s">
        <v>3488</v>
      </c>
      <c r="DD1359" s="60" t="s">
        <v>3487</v>
      </c>
    </row>
    <row r="1360" spans="105:108" x14ac:dyDescent="0.2">
      <c r="DA1360" s="60" t="s">
        <v>3489</v>
      </c>
      <c r="DB1360" s="60" t="s">
        <v>3490</v>
      </c>
      <c r="DC1360" s="60" t="s">
        <v>3488</v>
      </c>
      <c r="DD1360" s="60" t="s">
        <v>3487</v>
      </c>
    </row>
    <row r="1361" spans="105:108" x14ac:dyDescent="0.2">
      <c r="DA1361" s="60" t="s">
        <v>3491</v>
      </c>
      <c r="DB1361" s="60" t="s">
        <v>3492</v>
      </c>
      <c r="DC1361" s="60" t="s">
        <v>3493</v>
      </c>
      <c r="DD1361" s="60" t="s">
        <v>3494</v>
      </c>
    </row>
    <row r="1362" spans="105:108" x14ac:dyDescent="0.2">
      <c r="DA1362" s="60" t="s">
        <v>3495</v>
      </c>
      <c r="DB1362" s="60" t="s">
        <v>3496</v>
      </c>
      <c r="DC1362" s="60" t="s">
        <v>3488</v>
      </c>
      <c r="DD1362" s="60" t="s">
        <v>3487</v>
      </c>
    </row>
    <row r="1363" spans="105:108" x14ac:dyDescent="0.2">
      <c r="DA1363" s="60" t="s">
        <v>3497</v>
      </c>
      <c r="DB1363" s="60" t="s">
        <v>3494</v>
      </c>
      <c r="DC1363" s="60" t="s">
        <v>3493</v>
      </c>
      <c r="DD1363" s="60" t="s">
        <v>3494</v>
      </c>
    </row>
    <row r="1364" spans="105:108" x14ac:dyDescent="0.2">
      <c r="DA1364" s="60" t="s">
        <v>3498</v>
      </c>
      <c r="DB1364" s="60" t="s">
        <v>3499</v>
      </c>
      <c r="DC1364" s="60" t="s">
        <v>3493</v>
      </c>
      <c r="DD1364" s="60" t="s">
        <v>3494</v>
      </c>
    </row>
    <row r="1365" spans="105:108" x14ac:dyDescent="0.2">
      <c r="DA1365" s="60" t="s">
        <v>3500</v>
      </c>
      <c r="DB1365" s="60" t="s">
        <v>3501</v>
      </c>
      <c r="DC1365" s="60" t="s">
        <v>3493</v>
      </c>
      <c r="DD1365" s="60" t="s">
        <v>3494</v>
      </c>
    </row>
    <row r="1366" spans="105:108" x14ac:dyDescent="0.2">
      <c r="DA1366" s="60" t="s">
        <v>3502</v>
      </c>
      <c r="DB1366" s="60" t="s">
        <v>3490</v>
      </c>
      <c r="DC1366" s="60" t="s">
        <v>3488</v>
      </c>
      <c r="DD1366" s="60" t="s">
        <v>3487</v>
      </c>
    </row>
    <row r="1367" spans="105:108" x14ac:dyDescent="0.2">
      <c r="DA1367" s="60" t="s">
        <v>3503</v>
      </c>
      <c r="DB1367" s="60" t="s">
        <v>3504</v>
      </c>
      <c r="DC1367" s="60" t="s">
        <v>3493</v>
      </c>
      <c r="DD1367" s="60" t="s">
        <v>3494</v>
      </c>
    </row>
    <row r="1368" spans="105:108" x14ac:dyDescent="0.2">
      <c r="DA1368" s="60" t="s">
        <v>3505</v>
      </c>
      <c r="DB1368" s="60" t="s">
        <v>3494</v>
      </c>
      <c r="DC1368" s="60" t="s">
        <v>3493</v>
      </c>
      <c r="DD1368" s="60" t="s">
        <v>3494</v>
      </c>
    </row>
    <row r="1369" spans="105:108" x14ac:dyDescent="0.2">
      <c r="DA1369" s="60" t="s">
        <v>3506</v>
      </c>
      <c r="DB1369" s="60" t="s">
        <v>3492</v>
      </c>
      <c r="DC1369" s="60" t="s">
        <v>3493</v>
      </c>
      <c r="DD1369" s="60" t="s">
        <v>3494</v>
      </c>
    </row>
    <row r="1370" spans="105:108" x14ac:dyDescent="0.2">
      <c r="DA1370" s="60" t="s">
        <v>3507</v>
      </c>
      <c r="DB1370" s="60" t="s">
        <v>3501</v>
      </c>
      <c r="DC1370" s="60" t="s">
        <v>3493</v>
      </c>
      <c r="DD1370" s="60" t="s">
        <v>3494</v>
      </c>
    </row>
    <row r="1371" spans="105:108" x14ac:dyDescent="0.2">
      <c r="DA1371" s="60" t="s">
        <v>3508</v>
      </c>
      <c r="DB1371" s="60" t="s">
        <v>3499</v>
      </c>
      <c r="DC1371" s="60" t="s">
        <v>3493</v>
      </c>
      <c r="DD1371" s="60" t="s">
        <v>3494</v>
      </c>
    </row>
    <row r="1372" spans="105:108" x14ac:dyDescent="0.2">
      <c r="DA1372" s="60" t="s">
        <v>3509</v>
      </c>
      <c r="DB1372" s="60" t="s">
        <v>3487</v>
      </c>
      <c r="DC1372" s="60" t="s">
        <v>3488</v>
      </c>
      <c r="DD1372" s="60" t="s">
        <v>3487</v>
      </c>
    </row>
    <row r="1373" spans="105:108" x14ac:dyDescent="0.2">
      <c r="DA1373" s="60" t="s">
        <v>3510</v>
      </c>
      <c r="DB1373" s="60" t="s">
        <v>3490</v>
      </c>
      <c r="DC1373" s="60" t="s">
        <v>3488</v>
      </c>
      <c r="DD1373" s="60" t="s">
        <v>3487</v>
      </c>
    </row>
    <row r="1374" spans="105:108" x14ac:dyDescent="0.2">
      <c r="DA1374" s="60" t="s">
        <v>3511</v>
      </c>
      <c r="DB1374" s="60" t="s">
        <v>3496</v>
      </c>
      <c r="DC1374" s="60" t="s">
        <v>3488</v>
      </c>
      <c r="DD1374" s="60" t="s">
        <v>3487</v>
      </c>
    </row>
    <row r="1375" spans="105:108" x14ac:dyDescent="0.2">
      <c r="DA1375" s="60" t="s">
        <v>3512</v>
      </c>
      <c r="DB1375" s="60" t="s">
        <v>3513</v>
      </c>
      <c r="DC1375" s="60" t="s">
        <v>6503</v>
      </c>
      <c r="DD1375" s="60" t="s">
        <v>3513</v>
      </c>
    </row>
    <row r="1376" spans="105:108" x14ac:dyDescent="0.2">
      <c r="DA1376" s="60" t="s">
        <v>3514</v>
      </c>
      <c r="DB1376" s="60" t="s">
        <v>3513</v>
      </c>
      <c r="DC1376" s="60" t="s">
        <v>6503</v>
      </c>
      <c r="DD1376" s="60" t="s">
        <v>3513</v>
      </c>
    </row>
    <row r="1377" spans="105:108" x14ac:dyDescent="0.2">
      <c r="DA1377" s="60" t="s">
        <v>3515</v>
      </c>
      <c r="DB1377" s="60" t="s">
        <v>3513</v>
      </c>
      <c r="DC1377" s="60" t="s">
        <v>6503</v>
      </c>
      <c r="DD1377" s="60" t="s">
        <v>3513</v>
      </c>
    </row>
    <row r="1378" spans="105:108" x14ac:dyDescent="0.2">
      <c r="DA1378" s="60" t="s">
        <v>3516</v>
      </c>
      <c r="DB1378" s="60" t="s">
        <v>3513</v>
      </c>
      <c r="DC1378" s="60" t="s">
        <v>6503</v>
      </c>
      <c r="DD1378" s="60" t="s">
        <v>3513</v>
      </c>
    </row>
    <row r="1379" spans="105:108" x14ac:dyDescent="0.2">
      <c r="DA1379" s="60" t="s">
        <v>3517</v>
      </c>
      <c r="DB1379" s="60" t="s">
        <v>3513</v>
      </c>
      <c r="DC1379" s="60" t="s">
        <v>6503</v>
      </c>
      <c r="DD1379" s="60" t="s">
        <v>3513</v>
      </c>
    </row>
    <row r="1380" spans="105:108" x14ac:dyDescent="0.2">
      <c r="DA1380" s="60" t="s">
        <v>3518</v>
      </c>
      <c r="DB1380" s="60" t="s">
        <v>3513</v>
      </c>
      <c r="DC1380" s="60" t="s">
        <v>6503</v>
      </c>
      <c r="DD1380" s="60" t="s">
        <v>3513</v>
      </c>
    </row>
    <row r="1381" spans="105:108" x14ac:dyDescent="0.2">
      <c r="DA1381" s="60" t="s">
        <v>3519</v>
      </c>
      <c r="DB1381" s="60" t="s">
        <v>3520</v>
      </c>
      <c r="DC1381" s="60" t="s">
        <v>6503</v>
      </c>
      <c r="DD1381" s="60" t="s">
        <v>3513</v>
      </c>
    </row>
    <row r="1382" spans="105:108" x14ac:dyDescent="0.2">
      <c r="DA1382" s="60" t="s">
        <v>3521</v>
      </c>
      <c r="DB1382" s="60" t="s">
        <v>3513</v>
      </c>
      <c r="DC1382" s="60" t="s">
        <v>6503</v>
      </c>
      <c r="DD1382" s="60" t="s">
        <v>3513</v>
      </c>
    </row>
    <row r="1383" spans="105:108" x14ac:dyDescent="0.2">
      <c r="DA1383" s="60" t="s">
        <v>3522</v>
      </c>
      <c r="DB1383" s="60" t="s">
        <v>3513</v>
      </c>
      <c r="DC1383" s="60" t="s">
        <v>6503</v>
      </c>
      <c r="DD1383" s="60" t="s">
        <v>3513</v>
      </c>
    </row>
    <row r="1384" spans="105:108" x14ac:dyDescent="0.2">
      <c r="DA1384" s="60" t="s">
        <v>3523</v>
      </c>
      <c r="DB1384" s="60" t="s">
        <v>3513</v>
      </c>
      <c r="DC1384" s="60" t="s">
        <v>6503</v>
      </c>
      <c r="DD1384" s="60" t="s">
        <v>3513</v>
      </c>
    </row>
    <row r="1385" spans="105:108" x14ac:dyDescent="0.2">
      <c r="DA1385" s="60" t="s">
        <v>3524</v>
      </c>
      <c r="DB1385" s="60" t="s">
        <v>3520</v>
      </c>
      <c r="DC1385" s="60" t="s">
        <v>6503</v>
      </c>
      <c r="DD1385" s="60" t="s">
        <v>3513</v>
      </c>
    </row>
    <row r="1386" spans="105:108" x14ac:dyDescent="0.2">
      <c r="DA1386" s="60" t="s">
        <v>3525</v>
      </c>
      <c r="DB1386" s="60" t="s">
        <v>3513</v>
      </c>
      <c r="DC1386" s="60" t="s">
        <v>6503</v>
      </c>
      <c r="DD1386" s="60" t="s">
        <v>3513</v>
      </c>
    </row>
    <row r="1387" spans="105:108" x14ac:dyDescent="0.2">
      <c r="DA1387" s="60" t="s">
        <v>3526</v>
      </c>
      <c r="DB1387" s="60" t="s">
        <v>3513</v>
      </c>
      <c r="DC1387" s="60" t="s">
        <v>6503</v>
      </c>
      <c r="DD1387" s="60" t="s">
        <v>3513</v>
      </c>
    </row>
    <row r="1388" spans="105:108" x14ac:dyDescent="0.2">
      <c r="DA1388" s="60" t="s">
        <v>3527</v>
      </c>
      <c r="DB1388" s="60" t="s">
        <v>3513</v>
      </c>
      <c r="DC1388" s="60" t="s">
        <v>6503</v>
      </c>
      <c r="DD1388" s="60" t="s">
        <v>3513</v>
      </c>
    </row>
    <row r="1389" spans="105:108" x14ac:dyDescent="0.2">
      <c r="DA1389" s="60" t="s">
        <v>3528</v>
      </c>
      <c r="DB1389" s="60" t="s">
        <v>3513</v>
      </c>
      <c r="DC1389" s="60" t="s">
        <v>6503</v>
      </c>
      <c r="DD1389" s="60" t="s">
        <v>3513</v>
      </c>
    </row>
    <row r="1390" spans="105:108" x14ac:dyDescent="0.2">
      <c r="DA1390" s="60" t="s">
        <v>3529</v>
      </c>
      <c r="DB1390" s="60" t="s">
        <v>3513</v>
      </c>
      <c r="DC1390" s="60" t="s">
        <v>6503</v>
      </c>
      <c r="DD1390" s="60" t="s">
        <v>3513</v>
      </c>
    </row>
    <row r="1391" spans="105:108" x14ac:dyDescent="0.2">
      <c r="DA1391" s="60" t="s">
        <v>3530</v>
      </c>
      <c r="DB1391" s="60" t="s">
        <v>3531</v>
      </c>
      <c r="DC1391" s="60" t="s">
        <v>3532</v>
      </c>
      <c r="DD1391" s="60" t="s">
        <v>3533</v>
      </c>
    </row>
    <row r="1392" spans="105:108" x14ac:dyDescent="0.2">
      <c r="DA1392" s="60" t="s">
        <v>3534</v>
      </c>
      <c r="DB1392" s="60" t="s">
        <v>3513</v>
      </c>
      <c r="DC1392" s="60" t="s">
        <v>6503</v>
      </c>
      <c r="DD1392" s="60" t="s">
        <v>3513</v>
      </c>
    </row>
    <row r="1393" spans="105:108" x14ac:dyDescent="0.2">
      <c r="DA1393" s="60" t="s">
        <v>3535</v>
      </c>
      <c r="DB1393" s="60" t="s">
        <v>3536</v>
      </c>
      <c r="DC1393" s="60" t="s">
        <v>6503</v>
      </c>
      <c r="DD1393" s="60" t="s">
        <v>3513</v>
      </c>
    </row>
    <row r="1394" spans="105:108" x14ac:dyDescent="0.2">
      <c r="DA1394" s="60" t="s">
        <v>3537</v>
      </c>
      <c r="DB1394" s="60" t="s">
        <v>3513</v>
      </c>
      <c r="DC1394" s="60" t="s">
        <v>6503</v>
      </c>
      <c r="DD1394" s="60" t="s">
        <v>3513</v>
      </c>
    </row>
    <row r="1395" spans="105:108" x14ac:dyDescent="0.2">
      <c r="DA1395" s="60" t="s">
        <v>3538</v>
      </c>
      <c r="DB1395" s="60" t="s">
        <v>3520</v>
      </c>
      <c r="DC1395" s="60" t="s">
        <v>6503</v>
      </c>
      <c r="DD1395" s="60" t="s">
        <v>3513</v>
      </c>
    </row>
    <row r="1396" spans="105:108" x14ac:dyDescent="0.2">
      <c r="DA1396" s="60" t="s">
        <v>3539</v>
      </c>
      <c r="DB1396" s="60" t="s">
        <v>3540</v>
      </c>
      <c r="DC1396" s="60" t="s">
        <v>3541</v>
      </c>
      <c r="DD1396" s="60" t="s">
        <v>3542</v>
      </c>
    </row>
    <row r="1397" spans="105:108" x14ac:dyDescent="0.2">
      <c r="DA1397" s="60" t="s">
        <v>3543</v>
      </c>
      <c r="DB1397" s="60" t="s">
        <v>3540</v>
      </c>
      <c r="DC1397" s="60" t="s">
        <v>3541</v>
      </c>
      <c r="DD1397" s="60" t="s">
        <v>3542</v>
      </c>
    </row>
    <row r="1398" spans="105:108" x14ac:dyDescent="0.2">
      <c r="DA1398" s="60" t="s">
        <v>3544</v>
      </c>
      <c r="DB1398" s="60" t="s">
        <v>3545</v>
      </c>
      <c r="DC1398" s="60" t="s">
        <v>6503</v>
      </c>
      <c r="DD1398" s="60" t="s">
        <v>3513</v>
      </c>
    </row>
    <row r="1399" spans="105:108" x14ac:dyDescent="0.2">
      <c r="DA1399" s="60" t="s">
        <v>3546</v>
      </c>
      <c r="DB1399" s="60" t="s">
        <v>3545</v>
      </c>
      <c r="DC1399" s="60" t="s">
        <v>6503</v>
      </c>
      <c r="DD1399" s="60" t="s">
        <v>3513</v>
      </c>
    </row>
    <row r="1400" spans="105:108" x14ac:dyDescent="0.2">
      <c r="DA1400" s="60" t="s">
        <v>3547</v>
      </c>
      <c r="DB1400" s="60" t="s">
        <v>3548</v>
      </c>
      <c r="DC1400" s="60" t="s">
        <v>6503</v>
      </c>
      <c r="DD1400" s="60" t="s">
        <v>3513</v>
      </c>
    </row>
    <row r="1401" spans="105:108" x14ac:dyDescent="0.2">
      <c r="DA1401" s="60" t="s">
        <v>3549</v>
      </c>
      <c r="DB1401" s="60" t="s">
        <v>3550</v>
      </c>
      <c r="DC1401" s="60" t="s">
        <v>6503</v>
      </c>
      <c r="DD1401" s="60" t="s">
        <v>3513</v>
      </c>
    </row>
    <row r="1402" spans="105:108" x14ac:dyDescent="0.2">
      <c r="DA1402" s="60" t="s">
        <v>3551</v>
      </c>
      <c r="DB1402" s="60" t="s">
        <v>3552</v>
      </c>
      <c r="DC1402" s="60" t="s">
        <v>6503</v>
      </c>
      <c r="DD1402" s="60" t="s">
        <v>3513</v>
      </c>
    </row>
    <row r="1403" spans="105:108" x14ac:dyDescent="0.2">
      <c r="DA1403" s="60" t="s">
        <v>3553</v>
      </c>
      <c r="DB1403" s="60" t="s">
        <v>3554</v>
      </c>
      <c r="DC1403" s="60" t="s">
        <v>3541</v>
      </c>
      <c r="DD1403" s="60" t="s">
        <v>3542</v>
      </c>
    </row>
    <row r="1404" spans="105:108" x14ac:dyDescent="0.2">
      <c r="DA1404" s="60" t="s">
        <v>3555</v>
      </c>
      <c r="DB1404" s="60" t="s">
        <v>3556</v>
      </c>
      <c r="DC1404" s="60" t="s">
        <v>3541</v>
      </c>
      <c r="DD1404" s="60" t="s">
        <v>3542</v>
      </c>
    </row>
    <row r="1405" spans="105:108" x14ac:dyDescent="0.2">
      <c r="DA1405" s="60" t="s">
        <v>3557</v>
      </c>
      <c r="DB1405" s="60" t="s">
        <v>3558</v>
      </c>
      <c r="DC1405" s="60" t="s">
        <v>3541</v>
      </c>
      <c r="DD1405" s="60" t="s">
        <v>3542</v>
      </c>
    </row>
    <row r="1406" spans="105:108" x14ac:dyDescent="0.2">
      <c r="DA1406" s="60" t="s">
        <v>3559</v>
      </c>
      <c r="DB1406" s="60" t="s">
        <v>3560</v>
      </c>
      <c r="DC1406" s="60" t="s">
        <v>3532</v>
      </c>
      <c r="DD1406" s="60" t="s">
        <v>3533</v>
      </c>
    </row>
    <row r="1407" spans="105:108" x14ac:dyDescent="0.2">
      <c r="DA1407" s="60" t="s">
        <v>3561</v>
      </c>
      <c r="DB1407" s="60" t="s">
        <v>3562</v>
      </c>
      <c r="DC1407" s="60" t="s">
        <v>3532</v>
      </c>
      <c r="DD1407" s="60" t="s">
        <v>3533</v>
      </c>
    </row>
    <row r="1408" spans="105:108" x14ac:dyDescent="0.2">
      <c r="DA1408" s="60" t="s">
        <v>3563</v>
      </c>
      <c r="DB1408" s="60" t="s">
        <v>3564</v>
      </c>
      <c r="DC1408" s="60" t="s">
        <v>3532</v>
      </c>
      <c r="DD1408" s="60" t="s">
        <v>3533</v>
      </c>
    </row>
    <row r="1409" spans="105:108" x14ac:dyDescent="0.2">
      <c r="DA1409" s="60" t="s">
        <v>3565</v>
      </c>
      <c r="DB1409" s="60" t="s">
        <v>3566</v>
      </c>
      <c r="DC1409" s="60" t="s">
        <v>3532</v>
      </c>
      <c r="DD1409" s="60" t="s">
        <v>3533</v>
      </c>
    </row>
    <row r="1410" spans="105:108" x14ac:dyDescent="0.2">
      <c r="DA1410" s="60" t="s">
        <v>3567</v>
      </c>
      <c r="DB1410" s="60" t="s">
        <v>3566</v>
      </c>
      <c r="DC1410" s="60" t="s">
        <v>3532</v>
      </c>
      <c r="DD1410" s="60" t="s">
        <v>3533</v>
      </c>
    </row>
    <row r="1411" spans="105:108" x14ac:dyDescent="0.2">
      <c r="DA1411" s="60" t="s">
        <v>3568</v>
      </c>
      <c r="DB1411" s="60" t="s">
        <v>3554</v>
      </c>
      <c r="DC1411" s="60" t="s">
        <v>3541</v>
      </c>
      <c r="DD1411" s="60" t="s">
        <v>3542</v>
      </c>
    </row>
    <row r="1412" spans="105:108" x14ac:dyDescent="0.2">
      <c r="DA1412" s="60" t="s">
        <v>3569</v>
      </c>
      <c r="DB1412" s="60" t="s">
        <v>3556</v>
      </c>
      <c r="DC1412" s="60" t="s">
        <v>3541</v>
      </c>
      <c r="DD1412" s="60" t="s">
        <v>3542</v>
      </c>
    </row>
    <row r="1413" spans="105:108" x14ac:dyDescent="0.2">
      <c r="DA1413" s="60" t="s">
        <v>3570</v>
      </c>
      <c r="DB1413" s="60" t="s">
        <v>3562</v>
      </c>
      <c r="DC1413" s="60" t="s">
        <v>3532</v>
      </c>
      <c r="DD1413" s="60" t="s">
        <v>3533</v>
      </c>
    </row>
    <row r="1414" spans="105:108" x14ac:dyDescent="0.2">
      <c r="DA1414" s="60" t="s">
        <v>3571</v>
      </c>
      <c r="DB1414" s="60" t="s">
        <v>3564</v>
      </c>
      <c r="DC1414" s="60" t="s">
        <v>3532</v>
      </c>
      <c r="DD1414" s="60" t="s">
        <v>3533</v>
      </c>
    </row>
    <row r="1415" spans="105:108" x14ac:dyDescent="0.2">
      <c r="DA1415" s="60" t="s">
        <v>3572</v>
      </c>
      <c r="DB1415" s="60" t="s">
        <v>3573</v>
      </c>
      <c r="DC1415" s="60" t="s">
        <v>3574</v>
      </c>
      <c r="DD1415" s="60" t="s">
        <v>3575</v>
      </c>
    </row>
    <row r="1416" spans="105:108" x14ac:dyDescent="0.2">
      <c r="DA1416" s="60" t="s">
        <v>3576</v>
      </c>
      <c r="DB1416" s="60" t="s">
        <v>3577</v>
      </c>
      <c r="DC1416" s="60" t="s">
        <v>3574</v>
      </c>
      <c r="DD1416" s="60" t="s">
        <v>3575</v>
      </c>
    </row>
    <row r="1417" spans="105:108" x14ac:dyDescent="0.2">
      <c r="DA1417" s="60" t="s">
        <v>3578</v>
      </c>
      <c r="DB1417" s="60" t="s">
        <v>3579</v>
      </c>
      <c r="DC1417" s="60" t="s">
        <v>3574</v>
      </c>
      <c r="DD1417" s="60" t="s">
        <v>3575</v>
      </c>
    </row>
    <row r="1418" spans="105:108" x14ac:dyDescent="0.2">
      <c r="DA1418" s="60" t="s">
        <v>3580</v>
      </c>
      <c r="DB1418" s="60" t="s">
        <v>3581</v>
      </c>
      <c r="DC1418" s="60" t="s">
        <v>3574</v>
      </c>
      <c r="DD1418" s="60" t="s">
        <v>3575</v>
      </c>
    </row>
    <row r="1419" spans="105:108" x14ac:dyDescent="0.2">
      <c r="DA1419" s="60" t="s">
        <v>3582</v>
      </c>
      <c r="DB1419" s="60" t="s">
        <v>3583</v>
      </c>
      <c r="DC1419" s="60" t="s">
        <v>3574</v>
      </c>
      <c r="DD1419" s="60" t="s">
        <v>3575</v>
      </c>
    </row>
    <row r="1420" spans="105:108" x14ac:dyDescent="0.2">
      <c r="DA1420" s="60" t="s">
        <v>3584</v>
      </c>
      <c r="DB1420" s="60" t="s">
        <v>3573</v>
      </c>
      <c r="DC1420" s="60" t="s">
        <v>3574</v>
      </c>
      <c r="DD1420" s="60" t="s">
        <v>3575</v>
      </c>
    </row>
    <row r="1421" spans="105:108" x14ac:dyDescent="0.2">
      <c r="DA1421" s="60" t="s">
        <v>3585</v>
      </c>
      <c r="DB1421" s="60" t="s">
        <v>3586</v>
      </c>
      <c r="DC1421" s="60" t="s">
        <v>3587</v>
      </c>
      <c r="DD1421" s="60" t="s">
        <v>3588</v>
      </c>
    </row>
    <row r="1422" spans="105:108" x14ac:dyDescent="0.2">
      <c r="DA1422" s="60" t="s">
        <v>3589</v>
      </c>
      <c r="DB1422" s="60" t="s">
        <v>3590</v>
      </c>
      <c r="DC1422" s="60" t="s">
        <v>3574</v>
      </c>
      <c r="DD1422" s="60" t="s">
        <v>3575</v>
      </c>
    </row>
    <row r="1423" spans="105:108" x14ac:dyDescent="0.2">
      <c r="DA1423" s="60" t="s">
        <v>3591</v>
      </c>
      <c r="DB1423" s="60" t="s">
        <v>3592</v>
      </c>
      <c r="DC1423" s="60" t="s">
        <v>3587</v>
      </c>
      <c r="DD1423" s="60" t="s">
        <v>3588</v>
      </c>
    </row>
    <row r="1424" spans="105:108" x14ac:dyDescent="0.2">
      <c r="DA1424" s="60" t="s">
        <v>3593</v>
      </c>
      <c r="DB1424" s="60" t="s">
        <v>3594</v>
      </c>
      <c r="DC1424" s="60" t="s">
        <v>3587</v>
      </c>
      <c r="DD1424" s="60" t="s">
        <v>3588</v>
      </c>
    </row>
    <row r="1425" spans="105:108" x14ac:dyDescent="0.2">
      <c r="DA1425" s="60" t="s">
        <v>3595</v>
      </c>
      <c r="DB1425" s="60" t="s">
        <v>3586</v>
      </c>
      <c r="DC1425" s="60" t="s">
        <v>3587</v>
      </c>
      <c r="DD1425" s="60" t="s">
        <v>3588</v>
      </c>
    </row>
    <row r="1426" spans="105:108" x14ac:dyDescent="0.2">
      <c r="DA1426" s="60" t="s">
        <v>3596</v>
      </c>
      <c r="DB1426" s="60" t="s">
        <v>3597</v>
      </c>
      <c r="DC1426" s="60" t="s">
        <v>3598</v>
      </c>
      <c r="DD1426" s="60" t="s">
        <v>3597</v>
      </c>
    </row>
    <row r="1427" spans="105:108" x14ac:dyDescent="0.2">
      <c r="DA1427" s="60" t="s">
        <v>3599</v>
      </c>
      <c r="DB1427" s="60" t="s">
        <v>3597</v>
      </c>
      <c r="DC1427" s="60" t="s">
        <v>3598</v>
      </c>
      <c r="DD1427" s="60" t="s">
        <v>3597</v>
      </c>
    </row>
    <row r="1428" spans="105:108" x14ac:dyDescent="0.2">
      <c r="DA1428" s="60" t="s">
        <v>3600</v>
      </c>
      <c r="DB1428" s="60" t="s">
        <v>3601</v>
      </c>
      <c r="DC1428" s="60" t="s">
        <v>3602</v>
      </c>
      <c r="DD1428" s="60" t="s">
        <v>3603</v>
      </c>
    </row>
    <row r="1429" spans="105:108" x14ac:dyDescent="0.2">
      <c r="DA1429" s="60" t="s">
        <v>3604</v>
      </c>
      <c r="DB1429" s="60" t="s">
        <v>3601</v>
      </c>
      <c r="DC1429" s="60" t="s">
        <v>3602</v>
      </c>
      <c r="DD1429" s="60" t="s">
        <v>3603</v>
      </c>
    </row>
    <row r="1430" spans="105:108" x14ac:dyDescent="0.2">
      <c r="DA1430" s="60" t="s">
        <v>3605</v>
      </c>
      <c r="DB1430" s="60" t="s">
        <v>3606</v>
      </c>
      <c r="DC1430" s="60" t="s">
        <v>3602</v>
      </c>
      <c r="DD1430" s="60" t="s">
        <v>3603</v>
      </c>
    </row>
    <row r="1431" spans="105:108" x14ac:dyDescent="0.2">
      <c r="DA1431" s="60" t="s">
        <v>3607</v>
      </c>
      <c r="DB1431" s="60" t="s">
        <v>3608</v>
      </c>
      <c r="DC1431" s="60" t="s">
        <v>3602</v>
      </c>
      <c r="DD1431" s="60" t="s">
        <v>3603</v>
      </c>
    </row>
    <row r="1432" spans="105:108" x14ac:dyDescent="0.2">
      <c r="DA1432" s="60" t="s">
        <v>3609</v>
      </c>
      <c r="DB1432" s="60" t="s">
        <v>3610</v>
      </c>
      <c r="DC1432" s="60" t="s">
        <v>3602</v>
      </c>
      <c r="DD1432" s="60" t="s">
        <v>3603</v>
      </c>
    </row>
    <row r="1433" spans="105:108" x14ac:dyDescent="0.2">
      <c r="DA1433" s="60" t="s">
        <v>3611</v>
      </c>
      <c r="DB1433" s="60" t="s">
        <v>3612</v>
      </c>
      <c r="DC1433" s="60" t="s">
        <v>3602</v>
      </c>
      <c r="DD1433" s="60" t="s">
        <v>3603</v>
      </c>
    </row>
    <row r="1434" spans="105:108" x14ac:dyDescent="0.2">
      <c r="DA1434" s="60" t="s">
        <v>3613</v>
      </c>
      <c r="DB1434" s="60" t="s">
        <v>3606</v>
      </c>
      <c r="DC1434" s="60" t="s">
        <v>3602</v>
      </c>
      <c r="DD1434" s="60" t="s">
        <v>3603</v>
      </c>
    </row>
    <row r="1435" spans="105:108" x14ac:dyDescent="0.2">
      <c r="DA1435" s="60" t="s">
        <v>3614</v>
      </c>
      <c r="DB1435" s="60" t="s">
        <v>3615</v>
      </c>
      <c r="DC1435" s="60" t="s">
        <v>3602</v>
      </c>
      <c r="DD1435" s="60" t="s">
        <v>3603</v>
      </c>
    </row>
    <row r="1436" spans="105:108" x14ac:dyDescent="0.2">
      <c r="DA1436" s="60" t="s">
        <v>3616</v>
      </c>
      <c r="DB1436" s="60" t="s">
        <v>3617</v>
      </c>
      <c r="DC1436" s="60" t="s">
        <v>6520</v>
      </c>
      <c r="DD1436" s="60" t="s">
        <v>3618</v>
      </c>
    </row>
    <row r="1437" spans="105:108" x14ac:dyDescent="0.2">
      <c r="DA1437" s="60" t="s">
        <v>3619</v>
      </c>
      <c r="DB1437" s="60" t="s">
        <v>3617</v>
      </c>
      <c r="DC1437" s="60" t="s">
        <v>6520</v>
      </c>
      <c r="DD1437" s="60" t="s">
        <v>3618</v>
      </c>
    </row>
    <row r="1438" spans="105:108" x14ac:dyDescent="0.2">
      <c r="DA1438" s="60" t="s">
        <v>3620</v>
      </c>
      <c r="DB1438" s="60" t="s">
        <v>3621</v>
      </c>
      <c r="DC1438" s="60" t="s">
        <v>6520</v>
      </c>
      <c r="DD1438" s="60" t="s">
        <v>3618</v>
      </c>
    </row>
    <row r="1439" spans="105:108" x14ac:dyDescent="0.2">
      <c r="DA1439" s="60" t="s">
        <v>3622</v>
      </c>
      <c r="DB1439" s="60" t="s">
        <v>3623</v>
      </c>
      <c r="DC1439" s="60" t="s">
        <v>6520</v>
      </c>
      <c r="DD1439" s="60" t="s">
        <v>3618</v>
      </c>
    </row>
    <row r="1440" spans="105:108" x14ac:dyDescent="0.2">
      <c r="DA1440" s="60" t="s">
        <v>3624</v>
      </c>
      <c r="DB1440" s="60" t="s">
        <v>3625</v>
      </c>
      <c r="DC1440" s="60" t="s">
        <v>6520</v>
      </c>
      <c r="DD1440" s="60" t="s">
        <v>3618</v>
      </c>
    </row>
    <row r="1441" spans="105:108" x14ac:dyDescent="0.2">
      <c r="DA1441" s="60" t="s">
        <v>3626</v>
      </c>
      <c r="DB1441" s="60" t="s">
        <v>3627</v>
      </c>
      <c r="DC1441" s="60" t="s">
        <v>3628</v>
      </c>
      <c r="DD1441" s="60" t="s">
        <v>3629</v>
      </c>
    </row>
    <row r="1442" spans="105:108" x14ac:dyDescent="0.2">
      <c r="DA1442" s="60" t="s">
        <v>3630</v>
      </c>
      <c r="DB1442" s="60" t="s">
        <v>3627</v>
      </c>
      <c r="DC1442" s="60" t="s">
        <v>3628</v>
      </c>
      <c r="DD1442" s="60" t="s">
        <v>3629</v>
      </c>
    </row>
    <row r="1443" spans="105:108" x14ac:dyDescent="0.2">
      <c r="DA1443" s="60" t="s">
        <v>3631</v>
      </c>
      <c r="DB1443" s="60" t="s">
        <v>3632</v>
      </c>
      <c r="DC1443" s="60" t="s">
        <v>3628</v>
      </c>
      <c r="DD1443" s="60" t="s">
        <v>3629</v>
      </c>
    </row>
    <row r="1444" spans="105:108" x14ac:dyDescent="0.2">
      <c r="DA1444" s="60" t="s">
        <v>3633</v>
      </c>
      <c r="DB1444" s="60" t="s">
        <v>3634</v>
      </c>
      <c r="DC1444" s="60" t="s">
        <v>3628</v>
      </c>
      <c r="DD1444" s="60" t="s">
        <v>3629</v>
      </c>
    </row>
    <row r="1445" spans="105:108" x14ac:dyDescent="0.2">
      <c r="DA1445" s="60" t="s">
        <v>3635</v>
      </c>
      <c r="DB1445" s="60" t="s">
        <v>3636</v>
      </c>
      <c r="DC1445" s="60" t="s">
        <v>3628</v>
      </c>
      <c r="DD1445" s="60" t="s">
        <v>3629</v>
      </c>
    </row>
    <row r="1446" spans="105:108" x14ac:dyDescent="0.2">
      <c r="DA1446" s="60" t="s">
        <v>3637</v>
      </c>
      <c r="DB1446" s="60" t="s">
        <v>3638</v>
      </c>
      <c r="DC1446" s="60" t="s">
        <v>3628</v>
      </c>
      <c r="DD1446" s="60" t="s">
        <v>3629</v>
      </c>
    </row>
    <row r="1447" spans="105:108" x14ac:dyDescent="0.2">
      <c r="DA1447" s="60" t="s">
        <v>3639</v>
      </c>
      <c r="DB1447" s="60" t="s">
        <v>3640</v>
      </c>
      <c r="DC1447" s="60" t="s">
        <v>3641</v>
      </c>
      <c r="DD1447" s="60" t="s">
        <v>3642</v>
      </c>
    </row>
    <row r="1448" spans="105:108" x14ac:dyDescent="0.2">
      <c r="DA1448" s="60" t="s">
        <v>3643</v>
      </c>
      <c r="DB1448" s="60" t="s">
        <v>3640</v>
      </c>
      <c r="DC1448" s="60" t="s">
        <v>3641</v>
      </c>
      <c r="DD1448" s="60" t="s">
        <v>3642</v>
      </c>
    </row>
    <row r="1449" spans="105:108" x14ac:dyDescent="0.2">
      <c r="DA1449" s="60" t="s">
        <v>3644</v>
      </c>
      <c r="DB1449" s="60" t="s">
        <v>3645</v>
      </c>
      <c r="DC1449" s="60" t="s">
        <v>3641</v>
      </c>
      <c r="DD1449" s="60" t="s">
        <v>3642</v>
      </c>
    </row>
    <row r="1450" spans="105:108" x14ac:dyDescent="0.2">
      <c r="DA1450" s="60" t="s">
        <v>3646</v>
      </c>
      <c r="DB1450" s="60" t="s">
        <v>3647</v>
      </c>
      <c r="DC1450" s="60" t="s">
        <v>3641</v>
      </c>
      <c r="DD1450" s="60" t="s">
        <v>3642</v>
      </c>
    </row>
    <row r="1451" spans="105:108" x14ac:dyDescent="0.2">
      <c r="DA1451" s="60" t="s">
        <v>3648</v>
      </c>
      <c r="DB1451" s="60" t="s">
        <v>3649</v>
      </c>
      <c r="DC1451" s="60" t="s">
        <v>3650</v>
      </c>
      <c r="DD1451" s="60" t="s">
        <v>3651</v>
      </c>
    </row>
    <row r="1452" spans="105:108" x14ac:dyDescent="0.2">
      <c r="DA1452" s="60" t="s">
        <v>3652</v>
      </c>
      <c r="DB1452" s="60" t="s">
        <v>3653</v>
      </c>
      <c r="DC1452" s="60" t="s">
        <v>3650</v>
      </c>
      <c r="DD1452" s="60" t="s">
        <v>3651</v>
      </c>
    </row>
    <row r="1453" spans="105:108" x14ac:dyDescent="0.2">
      <c r="DA1453" s="60" t="s">
        <v>3654</v>
      </c>
      <c r="DB1453" s="60" t="s">
        <v>3653</v>
      </c>
      <c r="DC1453" s="60" t="s">
        <v>3650</v>
      </c>
      <c r="DD1453" s="60" t="s">
        <v>3651</v>
      </c>
    </row>
    <row r="1454" spans="105:108" x14ac:dyDescent="0.2">
      <c r="DA1454" s="60" t="s">
        <v>3655</v>
      </c>
      <c r="DB1454" s="60" t="s">
        <v>3656</v>
      </c>
      <c r="DC1454" s="60" t="s">
        <v>3650</v>
      </c>
      <c r="DD1454" s="60" t="s">
        <v>3651</v>
      </c>
    </row>
    <row r="1455" spans="105:108" x14ac:dyDescent="0.2">
      <c r="DA1455" s="60" t="s">
        <v>3657</v>
      </c>
      <c r="DB1455" s="60" t="s">
        <v>3658</v>
      </c>
      <c r="DC1455" s="60" t="s">
        <v>3650</v>
      </c>
      <c r="DD1455" s="60" t="s">
        <v>3651</v>
      </c>
    </row>
    <row r="1456" spans="105:108" x14ac:dyDescent="0.2">
      <c r="DA1456" s="60" t="s">
        <v>3659</v>
      </c>
      <c r="DB1456" s="60" t="s">
        <v>3660</v>
      </c>
      <c r="DC1456" s="60" t="s">
        <v>6571</v>
      </c>
      <c r="DD1456" s="60" t="s">
        <v>3660</v>
      </c>
    </row>
    <row r="1457" spans="105:108" x14ac:dyDescent="0.2">
      <c r="DA1457" s="60" t="s">
        <v>3661</v>
      </c>
      <c r="DB1457" s="60" t="s">
        <v>3660</v>
      </c>
      <c r="DC1457" s="60" t="s">
        <v>6571</v>
      </c>
      <c r="DD1457" s="60" t="s">
        <v>3660</v>
      </c>
    </row>
    <row r="1458" spans="105:108" x14ac:dyDescent="0.2">
      <c r="DA1458" s="60" t="s">
        <v>3662</v>
      </c>
      <c r="DB1458" s="60" t="s">
        <v>3660</v>
      </c>
      <c r="DC1458" s="60" t="s">
        <v>6571</v>
      </c>
      <c r="DD1458" s="60" t="s">
        <v>3660</v>
      </c>
    </row>
    <row r="1459" spans="105:108" x14ac:dyDescent="0.2">
      <c r="DA1459" s="60" t="s">
        <v>3663</v>
      </c>
      <c r="DB1459" s="60" t="s">
        <v>3660</v>
      </c>
      <c r="DC1459" s="60" t="s">
        <v>6571</v>
      </c>
      <c r="DD1459" s="60" t="s">
        <v>3660</v>
      </c>
    </row>
    <row r="1460" spans="105:108" x14ac:dyDescent="0.2">
      <c r="DA1460" s="60" t="s">
        <v>3664</v>
      </c>
      <c r="DB1460" s="60" t="s">
        <v>3660</v>
      </c>
      <c r="DC1460" s="60" t="s">
        <v>6571</v>
      </c>
      <c r="DD1460" s="60" t="s">
        <v>3660</v>
      </c>
    </row>
    <row r="1461" spans="105:108" x14ac:dyDescent="0.2">
      <c r="DA1461" s="60" t="s">
        <v>3665</v>
      </c>
      <c r="DB1461" s="60" t="s">
        <v>3660</v>
      </c>
      <c r="DC1461" s="60" t="s">
        <v>6571</v>
      </c>
      <c r="DD1461" s="60" t="s">
        <v>3660</v>
      </c>
    </row>
    <row r="1462" spans="105:108" x14ac:dyDescent="0.2">
      <c r="DA1462" s="60" t="s">
        <v>3666</v>
      </c>
      <c r="DB1462" s="60" t="s">
        <v>3660</v>
      </c>
      <c r="DC1462" s="60" t="s">
        <v>6571</v>
      </c>
      <c r="DD1462" s="60" t="s">
        <v>3660</v>
      </c>
    </row>
    <row r="1463" spans="105:108" x14ac:dyDescent="0.2">
      <c r="DA1463" s="60" t="s">
        <v>3667</v>
      </c>
      <c r="DB1463" s="60" t="s">
        <v>3660</v>
      </c>
      <c r="DC1463" s="60" t="s">
        <v>6571</v>
      </c>
      <c r="DD1463" s="60" t="s">
        <v>3660</v>
      </c>
    </row>
    <row r="1464" spans="105:108" x14ac:dyDescent="0.2">
      <c r="DA1464" s="60" t="s">
        <v>3668</v>
      </c>
      <c r="DB1464" s="60" t="s">
        <v>3660</v>
      </c>
      <c r="DC1464" s="60" t="s">
        <v>6571</v>
      </c>
      <c r="DD1464" s="60" t="s">
        <v>3660</v>
      </c>
    </row>
    <row r="1465" spans="105:108" x14ac:dyDescent="0.2">
      <c r="DA1465" s="60" t="s">
        <v>3669</v>
      </c>
      <c r="DB1465" s="60" t="s">
        <v>3660</v>
      </c>
      <c r="DC1465" s="60" t="s">
        <v>6571</v>
      </c>
      <c r="DD1465" s="60" t="s">
        <v>3660</v>
      </c>
    </row>
    <row r="1466" spans="105:108" x14ac:dyDescent="0.2">
      <c r="DA1466" s="60" t="s">
        <v>3670</v>
      </c>
      <c r="DB1466" s="60" t="s">
        <v>3660</v>
      </c>
      <c r="DC1466" s="60" t="s">
        <v>6571</v>
      </c>
      <c r="DD1466" s="60" t="s">
        <v>3660</v>
      </c>
    </row>
    <row r="1467" spans="105:108" x14ac:dyDescent="0.2">
      <c r="DA1467" s="60" t="s">
        <v>3671</v>
      </c>
      <c r="DB1467" s="60" t="s">
        <v>3660</v>
      </c>
      <c r="DC1467" s="60" t="s">
        <v>6571</v>
      </c>
      <c r="DD1467" s="60" t="s">
        <v>3660</v>
      </c>
    </row>
    <row r="1468" spans="105:108" x14ac:dyDescent="0.2">
      <c r="DA1468" s="60" t="s">
        <v>3672</v>
      </c>
      <c r="DB1468" s="60" t="s">
        <v>3660</v>
      </c>
      <c r="DC1468" s="60" t="s">
        <v>6571</v>
      </c>
      <c r="DD1468" s="60" t="s">
        <v>3660</v>
      </c>
    </row>
    <row r="1469" spans="105:108" x14ac:dyDescent="0.2">
      <c r="DA1469" s="60" t="s">
        <v>3673</v>
      </c>
      <c r="DB1469" s="60" t="s">
        <v>3660</v>
      </c>
      <c r="DC1469" s="60" t="s">
        <v>6571</v>
      </c>
      <c r="DD1469" s="60" t="s">
        <v>3660</v>
      </c>
    </row>
    <row r="1470" spans="105:108" x14ac:dyDescent="0.2">
      <c r="DA1470" s="60" t="s">
        <v>3674</v>
      </c>
      <c r="DB1470" s="60" t="s">
        <v>3660</v>
      </c>
      <c r="DC1470" s="60" t="s">
        <v>6571</v>
      </c>
      <c r="DD1470" s="60" t="s">
        <v>3660</v>
      </c>
    </row>
    <row r="1471" spans="105:108" x14ac:dyDescent="0.2">
      <c r="DA1471" s="60" t="s">
        <v>3675</v>
      </c>
      <c r="DB1471" s="60" t="s">
        <v>3660</v>
      </c>
      <c r="DC1471" s="60" t="s">
        <v>6571</v>
      </c>
      <c r="DD1471" s="60" t="s">
        <v>3660</v>
      </c>
    </row>
    <row r="1472" spans="105:108" x14ac:dyDescent="0.2">
      <c r="DA1472" s="60" t="s">
        <v>3676</v>
      </c>
      <c r="DB1472" s="60" t="s">
        <v>3660</v>
      </c>
      <c r="DC1472" s="60" t="s">
        <v>6571</v>
      </c>
      <c r="DD1472" s="60" t="s">
        <v>3660</v>
      </c>
    </row>
    <row r="1473" spans="105:108" x14ac:dyDescent="0.2">
      <c r="DA1473" s="60" t="s">
        <v>3677</v>
      </c>
      <c r="DB1473" s="60" t="s">
        <v>3660</v>
      </c>
      <c r="DC1473" s="60" t="s">
        <v>6571</v>
      </c>
      <c r="DD1473" s="60" t="s">
        <v>3660</v>
      </c>
    </row>
    <row r="1474" spans="105:108" x14ac:dyDescent="0.2">
      <c r="DA1474" s="60" t="s">
        <v>3678</v>
      </c>
      <c r="DB1474" s="60" t="s">
        <v>3660</v>
      </c>
      <c r="DC1474" s="60" t="s">
        <v>6571</v>
      </c>
      <c r="DD1474" s="60" t="s">
        <v>3660</v>
      </c>
    </row>
    <row r="1475" spans="105:108" x14ac:dyDescent="0.2">
      <c r="DA1475" s="60" t="s">
        <v>3679</v>
      </c>
      <c r="DB1475" s="60" t="s">
        <v>3660</v>
      </c>
      <c r="DC1475" s="60" t="s">
        <v>6571</v>
      </c>
      <c r="DD1475" s="60" t="s">
        <v>3660</v>
      </c>
    </row>
    <row r="1476" spans="105:108" x14ac:dyDescent="0.2">
      <c r="DA1476" s="60" t="s">
        <v>3680</v>
      </c>
      <c r="DB1476" s="60" t="s">
        <v>3660</v>
      </c>
      <c r="DC1476" s="60" t="s">
        <v>6571</v>
      </c>
      <c r="DD1476" s="60" t="s">
        <v>3660</v>
      </c>
    </row>
    <row r="1477" spans="105:108" x14ac:dyDescent="0.2">
      <c r="DA1477" s="60" t="s">
        <v>3681</v>
      </c>
      <c r="DB1477" s="60" t="s">
        <v>3660</v>
      </c>
      <c r="DC1477" s="60" t="s">
        <v>6571</v>
      </c>
      <c r="DD1477" s="60" t="s">
        <v>3660</v>
      </c>
    </row>
    <row r="1478" spans="105:108" x14ac:dyDescent="0.2">
      <c r="DA1478" s="60" t="s">
        <v>3682</v>
      </c>
      <c r="DB1478" s="60" t="s">
        <v>3660</v>
      </c>
      <c r="DC1478" s="60" t="s">
        <v>6571</v>
      </c>
      <c r="DD1478" s="60" t="s">
        <v>3660</v>
      </c>
    </row>
    <row r="1479" spans="105:108" x14ac:dyDescent="0.2">
      <c r="DA1479" s="60" t="s">
        <v>3683</v>
      </c>
      <c r="DB1479" s="60" t="s">
        <v>3660</v>
      </c>
      <c r="DC1479" s="60" t="s">
        <v>6571</v>
      </c>
      <c r="DD1479" s="60" t="s">
        <v>3660</v>
      </c>
    </row>
    <row r="1480" spans="105:108" x14ac:dyDescent="0.2">
      <c r="DA1480" s="60" t="s">
        <v>3684</v>
      </c>
      <c r="DB1480" s="60" t="s">
        <v>3660</v>
      </c>
      <c r="DC1480" s="60" t="s">
        <v>6571</v>
      </c>
      <c r="DD1480" s="60" t="s">
        <v>3660</v>
      </c>
    </row>
    <row r="1481" spans="105:108" x14ac:dyDescent="0.2">
      <c r="DA1481" s="60" t="s">
        <v>3685</v>
      </c>
      <c r="DB1481" s="60" t="s">
        <v>3660</v>
      </c>
      <c r="DC1481" s="60" t="s">
        <v>6571</v>
      </c>
      <c r="DD1481" s="60" t="s">
        <v>3660</v>
      </c>
    </row>
    <row r="1482" spans="105:108" x14ac:dyDescent="0.2">
      <c r="DA1482" s="60" t="s">
        <v>3686</v>
      </c>
      <c r="DB1482" s="60" t="s">
        <v>3660</v>
      </c>
      <c r="DC1482" s="60" t="s">
        <v>6571</v>
      </c>
      <c r="DD1482" s="60" t="s">
        <v>3660</v>
      </c>
    </row>
    <row r="1483" spans="105:108" x14ac:dyDescent="0.2">
      <c r="DA1483" s="60" t="s">
        <v>3687</v>
      </c>
      <c r="DB1483" s="60" t="s">
        <v>3660</v>
      </c>
      <c r="DC1483" s="60" t="s">
        <v>6571</v>
      </c>
      <c r="DD1483" s="60" t="s">
        <v>3660</v>
      </c>
    </row>
    <row r="1484" spans="105:108" x14ac:dyDescent="0.2">
      <c r="DA1484" s="60" t="s">
        <v>3688</v>
      </c>
      <c r="DB1484" s="60" t="s">
        <v>3660</v>
      </c>
      <c r="DC1484" s="60" t="s">
        <v>6571</v>
      </c>
      <c r="DD1484" s="60" t="s">
        <v>3660</v>
      </c>
    </row>
    <row r="1485" spans="105:108" x14ac:dyDescent="0.2">
      <c r="DA1485" s="60" t="s">
        <v>3689</v>
      </c>
      <c r="DB1485" s="60" t="s">
        <v>3660</v>
      </c>
      <c r="DC1485" s="60" t="s">
        <v>6571</v>
      </c>
      <c r="DD1485" s="60" t="s">
        <v>3660</v>
      </c>
    </row>
    <row r="1486" spans="105:108" x14ac:dyDescent="0.2">
      <c r="DA1486" s="60" t="s">
        <v>3690</v>
      </c>
      <c r="DB1486" s="60" t="s">
        <v>3660</v>
      </c>
      <c r="DC1486" s="60" t="s">
        <v>6571</v>
      </c>
      <c r="DD1486" s="60" t="s">
        <v>3660</v>
      </c>
    </row>
    <row r="1487" spans="105:108" x14ac:dyDescent="0.2">
      <c r="DA1487" s="60" t="s">
        <v>3691</v>
      </c>
      <c r="DB1487" s="60" t="s">
        <v>3660</v>
      </c>
      <c r="DC1487" s="60" t="s">
        <v>6571</v>
      </c>
      <c r="DD1487" s="60" t="s">
        <v>3660</v>
      </c>
    </row>
    <row r="1488" spans="105:108" x14ac:dyDescent="0.2">
      <c r="DA1488" s="60" t="s">
        <v>3692</v>
      </c>
      <c r="DB1488" s="60" t="s">
        <v>3660</v>
      </c>
      <c r="DC1488" s="60" t="s">
        <v>6571</v>
      </c>
      <c r="DD1488" s="60" t="s">
        <v>3660</v>
      </c>
    </row>
    <row r="1489" spans="105:108" x14ac:dyDescent="0.2">
      <c r="DA1489" s="60" t="s">
        <v>3693</v>
      </c>
      <c r="DB1489" s="60" t="s">
        <v>3660</v>
      </c>
      <c r="DC1489" s="60" t="s">
        <v>6571</v>
      </c>
      <c r="DD1489" s="60" t="s">
        <v>3660</v>
      </c>
    </row>
    <row r="1490" spans="105:108" x14ac:dyDescent="0.2">
      <c r="DA1490" s="60" t="s">
        <v>3694</v>
      </c>
      <c r="DB1490" s="60" t="s">
        <v>3660</v>
      </c>
      <c r="DC1490" s="60" t="s">
        <v>6571</v>
      </c>
      <c r="DD1490" s="60" t="s">
        <v>3660</v>
      </c>
    </row>
    <row r="1491" spans="105:108" x14ac:dyDescent="0.2">
      <c r="DA1491" s="60" t="s">
        <v>3695</v>
      </c>
      <c r="DB1491" s="60" t="s">
        <v>3660</v>
      </c>
      <c r="DC1491" s="60" t="s">
        <v>6571</v>
      </c>
      <c r="DD1491" s="60" t="s">
        <v>3660</v>
      </c>
    </row>
    <row r="1492" spans="105:108" x14ac:dyDescent="0.2">
      <c r="DA1492" s="60" t="s">
        <v>3696</v>
      </c>
      <c r="DB1492" s="60" t="s">
        <v>3660</v>
      </c>
      <c r="DC1492" s="60" t="s">
        <v>6571</v>
      </c>
      <c r="DD1492" s="60" t="s">
        <v>3660</v>
      </c>
    </row>
    <row r="1493" spans="105:108" x14ac:dyDescent="0.2">
      <c r="DA1493" s="60" t="s">
        <v>3697</v>
      </c>
      <c r="DB1493" s="60" t="s">
        <v>3660</v>
      </c>
      <c r="DC1493" s="60" t="s">
        <v>6571</v>
      </c>
      <c r="DD1493" s="60" t="s">
        <v>3660</v>
      </c>
    </row>
    <row r="1494" spans="105:108" x14ac:dyDescent="0.2">
      <c r="DA1494" s="60" t="s">
        <v>3698</v>
      </c>
      <c r="DB1494" s="60" t="s">
        <v>3660</v>
      </c>
      <c r="DC1494" s="60" t="s">
        <v>6571</v>
      </c>
      <c r="DD1494" s="60" t="s">
        <v>3660</v>
      </c>
    </row>
    <row r="1495" spans="105:108" x14ac:dyDescent="0.2">
      <c r="DA1495" s="60" t="s">
        <v>3699</v>
      </c>
      <c r="DB1495" s="60" t="s">
        <v>3660</v>
      </c>
      <c r="DC1495" s="60" t="s">
        <v>6571</v>
      </c>
      <c r="DD1495" s="60" t="s">
        <v>3660</v>
      </c>
    </row>
    <row r="1496" spans="105:108" x14ac:dyDescent="0.2">
      <c r="DA1496" s="60" t="s">
        <v>3700</v>
      </c>
      <c r="DB1496" s="60" t="s">
        <v>3660</v>
      </c>
      <c r="DC1496" s="60" t="s">
        <v>6571</v>
      </c>
      <c r="DD1496" s="60" t="s">
        <v>3660</v>
      </c>
    </row>
    <row r="1497" spans="105:108" x14ac:dyDescent="0.2">
      <c r="DA1497" s="60" t="s">
        <v>3701</v>
      </c>
      <c r="DB1497" s="60" t="s">
        <v>3660</v>
      </c>
      <c r="DC1497" s="60" t="s">
        <v>6571</v>
      </c>
      <c r="DD1497" s="60" t="s">
        <v>3660</v>
      </c>
    </row>
    <row r="1498" spans="105:108" x14ac:dyDescent="0.2">
      <c r="DA1498" s="60" t="s">
        <v>3702</v>
      </c>
      <c r="DB1498" s="60" t="s">
        <v>3660</v>
      </c>
      <c r="DC1498" s="60" t="s">
        <v>6571</v>
      </c>
      <c r="DD1498" s="60" t="s">
        <v>3660</v>
      </c>
    </row>
    <row r="1499" spans="105:108" x14ac:dyDescent="0.2">
      <c r="DA1499" s="60" t="s">
        <v>3703</v>
      </c>
      <c r="DB1499" s="60" t="s">
        <v>3660</v>
      </c>
      <c r="DC1499" s="60" t="s">
        <v>6571</v>
      </c>
      <c r="DD1499" s="60" t="s">
        <v>3660</v>
      </c>
    </row>
    <row r="1500" spans="105:108" x14ac:dyDescent="0.2">
      <c r="DA1500" s="60" t="s">
        <v>3704</v>
      </c>
      <c r="DB1500" s="60" t="s">
        <v>3660</v>
      </c>
      <c r="DC1500" s="60" t="s">
        <v>6571</v>
      </c>
      <c r="DD1500" s="60" t="s">
        <v>3660</v>
      </c>
    </row>
    <row r="1501" spans="105:108" x14ac:dyDescent="0.2">
      <c r="DA1501" s="60" t="s">
        <v>3705</v>
      </c>
      <c r="DB1501" s="60" t="s">
        <v>3660</v>
      </c>
      <c r="DC1501" s="60" t="s">
        <v>6571</v>
      </c>
      <c r="DD1501" s="60" t="s">
        <v>3660</v>
      </c>
    </row>
    <row r="1502" spans="105:108" x14ac:dyDescent="0.2">
      <c r="DA1502" s="60" t="s">
        <v>3706</v>
      </c>
      <c r="DB1502" s="60" t="s">
        <v>3707</v>
      </c>
      <c r="DC1502" s="60" t="s">
        <v>3708</v>
      </c>
      <c r="DD1502" s="60" t="s">
        <v>3709</v>
      </c>
    </row>
    <row r="1503" spans="105:108" x14ac:dyDescent="0.2">
      <c r="DA1503" s="60" t="s">
        <v>3710</v>
      </c>
      <c r="DB1503" s="60" t="s">
        <v>3707</v>
      </c>
      <c r="DC1503" s="60" t="s">
        <v>3708</v>
      </c>
      <c r="DD1503" s="60" t="s">
        <v>3709</v>
      </c>
    </row>
    <row r="1504" spans="105:108" x14ac:dyDescent="0.2">
      <c r="DA1504" s="60" t="s">
        <v>3711</v>
      </c>
      <c r="DB1504" s="60" t="s">
        <v>3712</v>
      </c>
      <c r="DC1504" s="60" t="s">
        <v>3708</v>
      </c>
      <c r="DD1504" s="60" t="s">
        <v>3709</v>
      </c>
    </row>
    <row r="1505" spans="105:108" x14ac:dyDescent="0.2">
      <c r="DA1505" s="60" t="s">
        <v>3713</v>
      </c>
      <c r="DB1505" s="60" t="s">
        <v>3714</v>
      </c>
      <c r="DC1505" s="60" t="s">
        <v>3708</v>
      </c>
      <c r="DD1505" s="60" t="s">
        <v>3709</v>
      </c>
    </row>
    <row r="1506" spans="105:108" x14ac:dyDescent="0.2">
      <c r="DA1506" s="60" t="s">
        <v>3715</v>
      </c>
      <c r="DB1506" s="60" t="s">
        <v>3714</v>
      </c>
      <c r="DC1506" s="60" t="s">
        <v>3708</v>
      </c>
      <c r="DD1506" s="60" t="s">
        <v>3709</v>
      </c>
    </row>
    <row r="1507" spans="105:108" x14ac:dyDescent="0.2">
      <c r="DA1507" s="60" t="s">
        <v>3716</v>
      </c>
      <c r="DB1507" s="60" t="s">
        <v>3717</v>
      </c>
      <c r="DC1507" s="60" t="s">
        <v>3708</v>
      </c>
      <c r="DD1507" s="60" t="s">
        <v>3709</v>
      </c>
    </row>
    <row r="1508" spans="105:108" x14ac:dyDescent="0.2">
      <c r="DA1508" s="60" t="s">
        <v>3718</v>
      </c>
      <c r="DB1508" s="60" t="s">
        <v>3717</v>
      </c>
      <c r="DC1508" s="60" t="s">
        <v>3708</v>
      </c>
      <c r="DD1508" s="60" t="s">
        <v>3709</v>
      </c>
    </row>
    <row r="1509" spans="105:108" x14ac:dyDescent="0.2">
      <c r="DA1509" s="60" t="s">
        <v>3719</v>
      </c>
      <c r="DB1509" s="60" t="s">
        <v>3720</v>
      </c>
      <c r="DC1509" s="60" t="s">
        <v>3708</v>
      </c>
      <c r="DD1509" s="60" t="s">
        <v>3709</v>
      </c>
    </row>
    <row r="1510" spans="105:108" x14ac:dyDescent="0.2">
      <c r="DA1510" s="60" t="s">
        <v>3721</v>
      </c>
      <c r="DB1510" s="60" t="s">
        <v>3722</v>
      </c>
      <c r="DC1510" s="60" t="s">
        <v>3723</v>
      </c>
      <c r="DD1510" s="60" t="s">
        <v>3722</v>
      </c>
    </row>
    <row r="1511" spans="105:108" x14ac:dyDescent="0.2">
      <c r="DA1511" s="60" t="s">
        <v>3724</v>
      </c>
      <c r="DB1511" s="60" t="s">
        <v>3722</v>
      </c>
      <c r="DC1511" s="60" t="s">
        <v>3723</v>
      </c>
      <c r="DD1511" s="60" t="s">
        <v>3722</v>
      </c>
    </row>
    <row r="1512" spans="105:108" x14ac:dyDescent="0.2">
      <c r="DA1512" s="60" t="s">
        <v>3725</v>
      </c>
      <c r="DB1512" s="60" t="s">
        <v>3726</v>
      </c>
      <c r="DC1512" s="60" t="s">
        <v>3727</v>
      </c>
      <c r="DD1512" s="60" t="s">
        <v>3728</v>
      </c>
    </row>
    <row r="1513" spans="105:108" x14ac:dyDescent="0.2">
      <c r="DA1513" s="60" t="s">
        <v>3729</v>
      </c>
      <c r="DB1513" s="60" t="s">
        <v>3726</v>
      </c>
      <c r="DC1513" s="60" t="s">
        <v>3727</v>
      </c>
      <c r="DD1513" s="60" t="s">
        <v>3728</v>
      </c>
    </row>
    <row r="1514" spans="105:108" x14ac:dyDescent="0.2">
      <c r="DA1514" s="60" t="s">
        <v>3730</v>
      </c>
      <c r="DB1514" s="60" t="s">
        <v>3731</v>
      </c>
      <c r="DC1514" s="60" t="s">
        <v>3723</v>
      </c>
      <c r="DD1514" s="60" t="s">
        <v>3722</v>
      </c>
    </row>
    <row r="1515" spans="105:108" x14ac:dyDescent="0.2">
      <c r="DA1515" s="60" t="s">
        <v>3732</v>
      </c>
      <c r="DB1515" s="60" t="s">
        <v>3733</v>
      </c>
      <c r="DC1515" s="60" t="s">
        <v>6642</v>
      </c>
      <c r="DD1515" s="60" t="s">
        <v>3733</v>
      </c>
    </row>
    <row r="1516" spans="105:108" x14ac:dyDescent="0.2">
      <c r="DA1516" s="60" t="s">
        <v>3734</v>
      </c>
      <c r="DB1516" s="60" t="s">
        <v>3733</v>
      </c>
      <c r="DC1516" s="60" t="s">
        <v>6642</v>
      </c>
      <c r="DD1516" s="60" t="s">
        <v>3733</v>
      </c>
    </row>
    <row r="1517" spans="105:108" x14ac:dyDescent="0.2">
      <c r="DA1517" s="60" t="s">
        <v>3735</v>
      </c>
      <c r="DB1517" s="60" t="s">
        <v>3736</v>
      </c>
      <c r="DC1517" s="60" t="s">
        <v>6642</v>
      </c>
      <c r="DD1517" s="60" t="s">
        <v>3733</v>
      </c>
    </row>
    <row r="1518" spans="105:108" x14ac:dyDescent="0.2">
      <c r="DA1518" s="60" t="s">
        <v>3737</v>
      </c>
      <c r="DB1518" s="60" t="s">
        <v>3736</v>
      </c>
      <c r="DC1518" s="60" t="s">
        <v>6642</v>
      </c>
      <c r="DD1518" s="60" t="s">
        <v>3733</v>
      </c>
    </row>
    <row r="1519" spans="105:108" x14ac:dyDescent="0.2">
      <c r="DA1519" s="60" t="s">
        <v>3738</v>
      </c>
      <c r="DB1519" s="60" t="s">
        <v>3739</v>
      </c>
      <c r="DC1519" s="60" t="s">
        <v>3740</v>
      </c>
      <c r="DD1519" s="60" t="s">
        <v>3739</v>
      </c>
    </row>
    <row r="1520" spans="105:108" x14ac:dyDescent="0.2">
      <c r="DA1520" s="60" t="s">
        <v>3741</v>
      </c>
      <c r="DB1520" s="60" t="s">
        <v>3742</v>
      </c>
      <c r="DC1520" s="60" t="s">
        <v>3740</v>
      </c>
      <c r="DD1520" s="60" t="s">
        <v>3739</v>
      </c>
    </row>
    <row r="1521" spans="105:108" x14ac:dyDescent="0.2">
      <c r="DA1521" s="60" t="s">
        <v>3743</v>
      </c>
      <c r="DB1521" s="60" t="s">
        <v>3744</v>
      </c>
      <c r="DC1521" s="60" t="s">
        <v>3740</v>
      </c>
      <c r="DD1521" s="60" t="s">
        <v>3739</v>
      </c>
    </row>
    <row r="1522" spans="105:108" x14ac:dyDescent="0.2">
      <c r="DA1522" s="60" t="s">
        <v>3745</v>
      </c>
      <c r="DB1522" s="60" t="s">
        <v>3746</v>
      </c>
      <c r="DC1522" s="60" t="s">
        <v>3747</v>
      </c>
      <c r="DD1522" s="60" t="s">
        <v>3746</v>
      </c>
    </row>
    <row r="1523" spans="105:108" x14ac:dyDescent="0.2">
      <c r="DA1523" s="60" t="s">
        <v>3748</v>
      </c>
      <c r="DB1523" s="60" t="s">
        <v>3746</v>
      </c>
      <c r="DC1523" s="60" t="s">
        <v>3747</v>
      </c>
      <c r="DD1523" s="60" t="s">
        <v>3746</v>
      </c>
    </row>
    <row r="1524" spans="105:108" x14ac:dyDescent="0.2">
      <c r="DA1524" s="60" t="s">
        <v>3749</v>
      </c>
      <c r="DB1524" s="60" t="s">
        <v>3746</v>
      </c>
      <c r="DC1524" s="60" t="s">
        <v>3747</v>
      </c>
      <c r="DD1524" s="60" t="s">
        <v>3746</v>
      </c>
    </row>
    <row r="1525" spans="105:108" x14ac:dyDescent="0.2">
      <c r="DA1525" s="60" t="s">
        <v>3750</v>
      </c>
      <c r="DB1525" s="60" t="s">
        <v>3746</v>
      </c>
      <c r="DC1525" s="60" t="s">
        <v>3747</v>
      </c>
      <c r="DD1525" s="60" t="s">
        <v>3746</v>
      </c>
    </row>
    <row r="1526" spans="105:108" x14ac:dyDescent="0.2">
      <c r="DA1526" s="60" t="s">
        <v>3751</v>
      </c>
      <c r="DB1526" s="60" t="s">
        <v>3752</v>
      </c>
      <c r="DC1526" s="60" t="s">
        <v>3753</v>
      </c>
      <c r="DD1526" s="60" t="s">
        <v>3752</v>
      </c>
    </row>
    <row r="1527" spans="105:108" x14ac:dyDescent="0.2">
      <c r="DA1527" s="60" t="s">
        <v>3754</v>
      </c>
      <c r="DB1527" s="60" t="s">
        <v>3755</v>
      </c>
      <c r="DC1527" s="60" t="s">
        <v>3747</v>
      </c>
      <c r="DD1527" s="60" t="s">
        <v>3746</v>
      </c>
    </row>
    <row r="1528" spans="105:108" x14ac:dyDescent="0.2">
      <c r="DA1528" s="60" t="s">
        <v>3756</v>
      </c>
      <c r="DB1528" s="60" t="s">
        <v>3757</v>
      </c>
      <c r="DC1528" s="60" t="s">
        <v>3758</v>
      </c>
      <c r="DD1528" s="60" t="s">
        <v>3759</v>
      </c>
    </row>
    <row r="1529" spans="105:108" x14ac:dyDescent="0.2">
      <c r="DA1529" s="60" t="s">
        <v>3760</v>
      </c>
      <c r="DB1529" s="60" t="s">
        <v>3746</v>
      </c>
      <c r="DC1529" s="60" t="s">
        <v>3747</v>
      </c>
      <c r="DD1529" s="60" t="s">
        <v>3746</v>
      </c>
    </row>
    <row r="1530" spans="105:108" x14ac:dyDescent="0.2">
      <c r="DA1530" s="60" t="s">
        <v>3761</v>
      </c>
      <c r="DB1530" s="60" t="s">
        <v>3746</v>
      </c>
      <c r="DC1530" s="60" t="s">
        <v>3747</v>
      </c>
      <c r="DD1530" s="60" t="s">
        <v>3746</v>
      </c>
    </row>
    <row r="1531" spans="105:108" x14ac:dyDescent="0.2">
      <c r="DA1531" s="60" t="s">
        <v>3762</v>
      </c>
      <c r="DB1531" s="60" t="s">
        <v>3746</v>
      </c>
      <c r="DC1531" s="60" t="s">
        <v>3747</v>
      </c>
      <c r="DD1531" s="60" t="s">
        <v>3746</v>
      </c>
    </row>
    <row r="1532" spans="105:108" x14ac:dyDescent="0.2">
      <c r="DA1532" s="60" t="s">
        <v>3763</v>
      </c>
      <c r="DB1532" s="60" t="s">
        <v>3746</v>
      </c>
      <c r="DC1532" s="60" t="s">
        <v>3747</v>
      </c>
      <c r="DD1532" s="60" t="s">
        <v>3746</v>
      </c>
    </row>
    <row r="1533" spans="105:108" x14ac:dyDescent="0.2">
      <c r="DA1533" s="60" t="s">
        <v>3764</v>
      </c>
      <c r="DB1533" s="60" t="s">
        <v>3746</v>
      </c>
      <c r="DC1533" s="60" t="s">
        <v>3747</v>
      </c>
      <c r="DD1533" s="60" t="s">
        <v>3746</v>
      </c>
    </row>
    <row r="1534" spans="105:108" x14ac:dyDescent="0.2">
      <c r="DA1534" s="60" t="s">
        <v>3765</v>
      </c>
      <c r="DB1534" s="60" t="s">
        <v>3746</v>
      </c>
      <c r="DC1534" s="60" t="s">
        <v>3747</v>
      </c>
      <c r="DD1534" s="60" t="s">
        <v>3746</v>
      </c>
    </row>
    <row r="1535" spans="105:108" x14ac:dyDescent="0.2">
      <c r="DA1535" s="60" t="s">
        <v>3766</v>
      </c>
      <c r="DB1535" s="60" t="s">
        <v>3746</v>
      </c>
      <c r="DC1535" s="60" t="s">
        <v>3753</v>
      </c>
      <c r="DD1535" s="60" t="s">
        <v>3752</v>
      </c>
    </row>
    <row r="1536" spans="105:108" x14ac:dyDescent="0.2">
      <c r="DA1536" s="60" t="s">
        <v>3767</v>
      </c>
      <c r="DB1536" s="60" t="s">
        <v>3746</v>
      </c>
      <c r="DC1536" s="60" t="s">
        <v>3747</v>
      </c>
      <c r="DD1536" s="60" t="s">
        <v>3746</v>
      </c>
    </row>
    <row r="1537" spans="105:108" x14ac:dyDescent="0.2">
      <c r="DA1537" s="60" t="s">
        <v>3768</v>
      </c>
      <c r="DB1537" s="60" t="s">
        <v>3746</v>
      </c>
      <c r="DC1537" s="60" t="s">
        <v>3747</v>
      </c>
      <c r="DD1537" s="60" t="s">
        <v>3746</v>
      </c>
    </row>
    <row r="1538" spans="105:108" x14ac:dyDescent="0.2">
      <c r="DA1538" s="60" t="s">
        <v>3769</v>
      </c>
      <c r="DB1538" s="60" t="s">
        <v>3746</v>
      </c>
      <c r="DC1538" s="60" t="s">
        <v>3747</v>
      </c>
      <c r="DD1538" s="60" t="s">
        <v>3746</v>
      </c>
    </row>
    <row r="1539" spans="105:108" x14ac:dyDescent="0.2">
      <c r="DA1539" s="60" t="s">
        <v>3770</v>
      </c>
      <c r="DB1539" s="60" t="s">
        <v>3746</v>
      </c>
      <c r="DC1539" s="60" t="s">
        <v>3747</v>
      </c>
      <c r="DD1539" s="60" t="s">
        <v>3746</v>
      </c>
    </row>
    <row r="1540" spans="105:108" x14ac:dyDescent="0.2">
      <c r="DA1540" s="60" t="s">
        <v>3771</v>
      </c>
      <c r="DB1540" s="60" t="s">
        <v>3752</v>
      </c>
      <c r="DC1540" s="60" t="s">
        <v>3753</v>
      </c>
      <c r="DD1540" s="60" t="s">
        <v>3752</v>
      </c>
    </row>
    <row r="1541" spans="105:108" x14ac:dyDescent="0.2">
      <c r="DA1541" s="60" t="s">
        <v>3772</v>
      </c>
      <c r="DB1541" s="60" t="s">
        <v>3752</v>
      </c>
      <c r="DC1541" s="60" t="s">
        <v>3753</v>
      </c>
      <c r="DD1541" s="60" t="s">
        <v>3752</v>
      </c>
    </row>
    <row r="1542" spans="105:108" x14ac:dyDescent="0.2">
      <c r="DA1542" s="60" t="s">
        <v>3773</v>
      </c>
      <c r="DB1542" s="60" t="s">
        <v>3746</v>
      </c>
      <c r="DC1542" s="60" t="s">
        <v>3747</v>
      </c>
      <c r="DD1542" s="60" t="s">
        <v>3746</v>
      </c>
    </row>
    <row r="1543" spans="105:108" x14ac:dyDescent="0.2">
      <c r="DA1543" s="60" t="s">
        <v>3774</v>
      </c>
      <c r="DB1543" s="60" t="s">
        <v>3746</v>
      </c>
      <c r="DC1543" s="60" t="s">
        <v>3747</v>
      </c>
      <c r="DD1543" s="60" t="s">
        <v>3746</v>
      </c>
    </row>
    <row r="1544" spans="105:108" x14ac:dyDescent="0.2">
      <c r="DA1544" s="60" t="s">
        <v>3775</v>
      </c>
      <c r="DB1544" s="60" t="s">
        <v>3746</v>
      </c>
      <c r="DC1544" s="60" t="s">
        <v>3747</v>
      </c>
      <c r="DD1544" s="60" t="s">
        <v>3746</v>
      </c>
    </row>
    <row r="1545" spans="105:108" x14ac:dyDescent="0.2">
      <c r="DA1545" s="60" t="s">
        <v>3776</v>
      </c>
      <c r="DB1545" s="60" t="s">
        <v>3746</v>
      </c>
      <c r="DC1545" s="60" t="s">
        <v>3747</v>
      </c>
      <c r="DD1545" s="60" t="s">
        <v>3746</v>
      </c>
    </row>
    <row r="1546" spans="105:108" x14ac:dyDescent="0.2">
      <c r="DA1546" s="60" t="s">
        <v>3777</v>
      </c>
      <c r="DB1546" s="60" t="s">
        <v>3746</v>
      </c>
      <c r="DC1546" s="60" t="s">
        <v>3747</v>
      </c>
      <c r="DD1546" s="60" t="s">
        <v>3746</v>
      </c>
    </row>
    <row r="1547" spans="105:108" x14ac:dyDescent="0.2">
      <c r="DA1547" s="60" t="s">
        <v>3778</v>
      </c>
      <c r="DB1547" s="60" t="s">
        <v>3746</v>
      </c>
      <c r="DC1547" s="60" t="s">
        <v>3747</v>
      </c>
      <c r="DD1547" s="60" t="s">
        <v>3746</v>
      </c>
    </row>
    <row r="1548" spans="105:108" x14ac:dyDescent="0.2">
      <c r="DA1548" s="60" t="s">
        <v>3779</v>
      </c>
      <c r="DB1548" s="60" t="s">
        <v>3752</v>
      </c>
      <c r="DC1548" s="60" t="s">
        <v>3753</v>
      </c>
      <c r="DD1548" s="60" t="s">
        <v>3752</v>
      </c>
    </row>
    <row r="1549" spans="105:108" x14ac:dyDescent="0.2">
      <c r="DA1549" s="60" t="s">
        <v>3780</v>
      </c>
      <c r="DB1549" s="60" t="s">
        <v>3781</v>
      </c>
      <c r="DC1549" s="60" t="s">
        <v>3753</v>
      </c>
      <c r="DD1549" s="60" t="s">
        <v>3752</v>
      </c>
    </row>
    <row r="1550" spans="105:108" x14ac:dyDescent="0.2">
      <c r="DA1550" s="60" t="s">
        <v>3782</v>
      </c>
      <c r="DB1550" s="60" t="s">
        <v>3781</v>
      </c>
      <c r="DC1550" s="60" t="s">
        <v>3753</v>
      </c>
      <c r="DD1550" s="60" t="s">
        <v>3752</v>
      </c>
    </row>
    <row r="1551" spans="105:108" x14ac:dyDescent="0.2">
      <c r="DA1551" s="60" t="s">
        <v>3783</v>
      </c>
      <c r="DB1551" s="60" t="s">
        <v>3784</v>
      </c>
      <c r="DC1551" s="60" t="s">
        <v>3753</v>
      </c>
      <c r="DD1551" s="60" t="s">
        <v>3752</v>
      </c>
    </row>
    <row r="1552" spans="105:108" x14ac:dyDescent="0.2">
      <c r="DA1552" s="60" t="s">
        <v>3785</v>
      </c>
      <c r="DB1552" s="60" t="s">
        <v>3786</v>
      </c>
      <c r="DC1552" s="60" t="s">
        <v>3753</v>
      </c>
      <c r="DD1552" s="60" t="s">
        <v>3752</v>
      </c>
    </row>
    <row r="1553" spans="105:108" x14ac:dyDescent="0.2">
      <c r="DA1553" s="60" t="s">
        <v>3787</v>
      </c>
      <c r="DB1553" s="60" t="s">
        <v>3786</v>
      </c>
      <c r="DC1553" s="60" t="s">
        <v>3753</v>
      </c>
      <c r="DD1553" s="60" t="s">
        <v>3752</v>
      </c>
    </row>
    <row r="1554" spans="105:108" x14ac:dyDescent="0.2">
      <c r="DA1554" s="60" t="s">
        <v>3788</v>
      </c>
      <c r="DB1554" s="60" t="s">
        <v>3789</v>
      </c>
      <c r="DC1554" s="60" t="s">
        <v>3753</v>
      </c>
      <c r="DD1554" s="60" t="s">
        <v>3752</v>
      </c>
    </row>
    <row r="1555" spans="105:108" x14ac:dyDescent="0.2">
      <c r="DA1555" s="60" t="s">
        <v>3790</v>
      </c>
      <c r="DB1555" s="60" t="s">
        <v>3789</v>
      </c>
      <c r="DC1555" s="60" t="s">
        <v>3753</v>
      </c>
      <c r="DD1555" s="60" t="s">
        <v>3752</v>
      </c>
    </row>
    <row r="1556" spans="105:108" x14ac:dyDescent="0.2">
      <c r="DA1556" s="60" t="s">
        <v>3791</v>
      </c>
      <c r="DB1556" s="60" t="s">
        <v>3752</v>
      </c>
      <c r="DC1556" s="60" t="s">
        <v>3753</v>
      </c>
      <c r="DD1556" s="60" t="s">
        <v>3752</v>
      </c>
    </row>
    <row r="1557" spans="105:108" x14ac:dyDescent="0.2">
      <c r="DA1557" s="60" t="s">
        <v>3792</v>
      </c>
      <c r="DB1557" s="60" t="s">
        <v>3793</v>
      </c>
      <c r="DC1557" s="60" t="s">
        <v>3753</v>
      </c>
      <c r="DD1557" s="60" t="s">
        <v>3752</v>
      </c>
    </row>
    <row r="1558" spans="105:108" x14ac:dyDescent="0.2">
      <c r="DA1558" s="60" t="s">
        <v>3794</v>
      </c>
      <c r="DB1558" s="60" t="s">
        <v>3795</v>
      </c>
      <c r="DC1558" s="60" t="s">
        <v>3753</v>
      </c>
      <c r="DD1558" s="60" t="s">
        <v>3752</v>
      </c>
    </row>
    <row r="1559" spans="105:108" x14ac:dyDescent="0.2">
      <c r="DA1559" s="60" t="s">
        <v>3796</v>
      </c>
      <c r="DB1559" s="60" t="s">
        <v>3793</v>
      </c>
      <c r="DC1559" s="60" t="s">
        <v>3753</v>
      </c>
      <c r="DD1559" s="60" t="s">
        <v>3752</v>
      </c>
    </row>
    <row r="1560" spans="105:108" x14ac:dyDescent="0.2">
      <c r="DA1560" s="60" t="s">
        <v>3797</v>
      </c>
      <c r="DB1560" s="60" t="s">
        <v>3798</v>
      </c>
      <c r="DC1560" s="60" t="s">
        <v>3753</v>
      </c>
      <c r="DD1560" s="60" t="s">
        <v>3752</v>
      </c>
    </row>
    <row r="1561" spans="105:108" x14ac:dyDescent="0.2">
      <c r="DA1561" s="60" t="s">
        <v>3799</v>
      </c>
      <c r="DB1561" s="60" t="s">
        <v>3800</v>
      </c>
      <c r="DC1561" s="60" t="s">
        <v>3801</v>
      </c>
      <c r="DD1561" s="60" t="s">
        <v>3800</v>
      </c>
    </row>
    <row r="1562" spans="105:108" x14ac:dyDescent="0.2">
      <c r="DA1562" s="60" t="s">
        <v>3802</v>
      </c>
      <c r="DB1562" s="60" t="s">
        <v>3803</v>
      </c>
      <c r="DC1562" s="60" t="s">
        <v>3801</v>
      </c>
      <c r="DD1562" s="60" t="s">
        <v>3800</v>
      </c>
    </row>
    <row r="1563" spans="105:108" x14ac:dyDescent="0.2">
      <c r="DA1563" s="60" t="s">
        <v>3804</v>
      </c>
      <c r="DB1563" s="60" t="s">
        <v>3805</v>
      </c>
      <c r="DC1563" s="60" t="s">
        <v>3801</v>
      </c>
      <c r="DD1563" s="60" t="s">
        <v>3800</v>
      </c>
    </row>
    <row r="1564" spans="105:108" x14ac:dyDescent="0.2">
      <c r="DA1564" s="60" t="s">
        <v>3806</v>
      </c>
      <c r="DB1564" s="60" t="s">
        <v>3807</v>
      </c>
      <c r="DC1564" s="60" t="s">
        <v>3747</v>
      </c>
      <c r="DD1564" s="60" t="s">
        <v>3746</v>
      </c>
    </row>
    <row r="1565" spans="105:108" x14ac:dyDescent="0.2">
      <c r="DA1565" s="60" t="s">
        <v>3808</v>
      </c>
      <c r="DB1565" s="60" t="s">
        <v>3807</v>
      </c>
      <c r="DC1565" s="60" t="s">
        <v>3747</v>
      </c>
      <c r="DD1565" s="60" t="s">
        <v>3746</v>
      </c>
    </row>
    <row r="1566" spans="105:108" x14ac:dyDescent="0.2">
      <c r="DA1566" s="60" t="s">
        <v>3809</v>
      </c>
      <c r="DB1566" s="60" t="s">
        <v>3807</v>
      </c>
      <c r="DC1566" s="60" t="s">
        <v>3747</v>
      </c>
      <c r="DD1566" s="60" t="s">
        <v>3746</v>
      </c>
    </row>
    <row r="1567" spans="105:108" x14ac:dyDescent="0.2">
      <c r="DA1567" s="60" t="s">
        <v>3810</v>
      </c>
      <c r="DB1567" s="60" t="s">
        <v>3807</v>
      </c>
      <c r="DC1567" s="60" t="s">
        <v>3747</v>
      </c>
      <c r="DD1567" s="60" t="s">
        <v>3746</v>
      </c>
    </row>
    <row r="1568" spans="105:108" x14ac:dyDescent="0.2">
      <c r="DA1568" s="60" t="s">
        <v>3811</v>
      </c>
      <c r="DB1568" s="60" t="s">
        <v>3807</v>
      </c>
      <c r="DC1568" s="60" t="s">
        <v>3747</v>
      </c>
      <c r="DD1568" s="60" t="s">
        <v>3746</v>
      </c>
    </row>
    <row r="1569" spans="105:108" x14ac:dyDescent="0.2">
      <c r="DA1569" s="60" t="s">
        <v>3812</v>
      </c>
      <c r="DB1569" s="60" t="s">
        <v>3813</v>
      </c>
      <c r="DC1569" s="60" t="s">
        <v>3747</v>
      </c>
      <c r="DD1569" s="60" t="s">
        <v>3746</v>
      </c>
    </row>
    <row r="1570" spans="105:108" x14ac:dyDescent="0.2">
      <c r="DA1570" s="60" t="s">
        <v>3814</v>
      </c>
      <c r="DB1570" s="60" t="s">
        <v>3815</v>
      </c>
      <c r="DC1570" s="60" t="s">
        <v>3816</v>
      </c>
      <c r="DD1570" s="60" t="s">
        <v>3815</v>
      </c>
    </row>
    <row r="1571" spans="105:108" x14ac:dyDescent="0.2">
      <c r="DA1571" s="60" t="s">
        <v>3817</v>
      </c>
      <c r="DB1571" s="60" t="s">
        <v>3818</v>
      </c>
      <c r="DC1571" s="60" t="s">
        <v>3758</v>
      </c>
      <c r="DD1571" s="60" t="s">
        <v>3759</v>
      </c>
    </row>
    <row r="1572" spans="105:108" x14ac:dyDescent="0.2">
      <c r="DA1572" s="60" t="s">
        <v>3819</v>
      </c>
      <c r="DB1572" s="60" t="s">
        <v>3759</v>
      </c>
      <c r="DC1572" s="60" t="s">
        <v>3758</v>
      </c>
      <c r="DD1572" s="60" t="s">
        <v>3759</v>
      </c>
    </row>
    <row r="1573" spans="105:108" x14ac:dyDescent="0.2">
      <c r="DA1573" s="60" t="s">
        <v>3820</v>
      </c>
      <c r="DB1573" s="60" t="s">
        <v>3759</v>
      </c>
      <c r="DC1573" s="60" t="s">
        <v>3758</v>
      </c>
      <c r="DD1573" s="60" t="s">
        <v>3759</v>
      </c>
    </row>
    <row r="1574" spans="105:108" x14ac:dyDescent="0.2">
      <c r="DA1574" s="60" t="s">
        <v>3821</v>
      </c>
      <c r="DB1574" s="60" t="s">
        <v>3815</v>
      </c>
      <c r="DC1574" s="60" t="s">
        <v>3816</v>
      </c>
      <c r="DD1574" s="60" t="s">
        <v>3815</v>
      </c>
    </row>
    <row r="1575" spans="105:108" x14ac:dyDescent="0.2">
      <c r="DA1575" s="60" t="s">
        <v>3822</v>
      </c>
      <c r="DB1575" s="60" t="s">
        <v>3752</v>
      </c>
      <c r="DC1575" s="60" t="s">
        <v>3753</v>
      </c>
      <c r="DD1575" s="60" t="s">
        <v>3752</v>
      </c>
    </row>
    <row r="1576" spans="105:108" x14ac:dyDescent="0.2">
      <c r="DA1576" s="60" t="s">
        <v>3823</v>
      </c>
      <c r="DB1576" s="60" t="s">
        <v>3824</v>
      </c>
      <c r="DC1576" s="60" t="s">
        <v>3825</v>
      </c>
      <c r="DD1576" s="60" t="s">
        <v>3826</v>
      </c>
    </row>
    <row r="1577" spans="105:108" x14ac:dyDescent="0.2">
      <c r="DA1577" s="60" t="s">
        <v>3827</v>
      </c>
      <c r="DB1577" s="60" t="s">
        <v>3800</v>
      </c>
      <c r="DC1577" s="60" t="s">
        <v>3801</v>
      </c>
      <c r="DD1577" s="60" t="s">
        <v>3800</v>
      </c>
    </row>
    <row r="1578" spans="105:108" x14ac:dyDescent="0.2">
      <c r="DA1578" s="60" t="s">
        <v>3828</v>
      </c>
      <c r="DB1578" s="60" t="s">
        <v>3807</v>
      </c>
      <c r="DC1578" s="60" t="s">
        <v>3747</v>
      </c>
      <c r="DD1578" s="60" t="s">
        <v>3746</v>
      </c>
    </row>
    <row r="1579" spans="105:108" x14ac:dyDescent="0.2">
      <c r="DA1579" s="60" t="s">
        <v>3829</v>
      </c>
      <c r="DB1579" s="60" t="s">
        <v>3830</v>
      </c>
      <c r="DC1579" s="60" t="s">
        <v>6641</v>
      </c>
      <c r="DD1579" s="60" t="s">
        <v>3831</v>
      </c>
    </row>
    <row r="1580" spans="105:108" x14ac:dyDescent="0.2">
      <c r="DA1580" s="60" t="s">
        <v>3832</v>
      </c>
      <c r="DB1580" s="60" t="s">
        <v>3818</v>
      </c>
      <c r="DC1580" s="60" t="s">
        <v>3758</v>
      </c>
      <c r="DD1580" s="60" t="s">
        <v>3759</v>
      </c>
    </row>
    <row r="1581" spans="105:108" x14ac:dyDescent="0.2">
      <c r="DA1581" s="60" t="s">
        <v>3833</v>
      </c>
      <c r="DB1581" s="60" t="s">
        <v>3759</v>
      </c>
      <c r="DC1581" s="60" t="s">
        <v>3758</v>
      </c>
      <c r="DD1581" s="60" t="s">
        <v>3759</v>
      </c>
    </row>
    <row r="1582" spans="105:108" x14ac:dyDescent="0.2">
      <c r="DA1582" s="60" t="s">
        <v>3834</v>
      </c>
      <c r="DB1582" s="60" t="s">
        <v>3755</v>
      </c>
      <c r="DC1582" s="60" t="s">
        <v>3747</v>
      </c>
      <c r="DD1582" s="60" t="s">
        <v>3746</v>
      </c>
    </row>
    <row r="1583" spans="105:108" x14ac:dyDescent="0.2">
      <c r="DA1583" s="60" t="s">
        <v>3835</v>
      </c>
      <c r="DB1583" s="60" t="s">
        <v>3755</v>
      </c>
      <c r="DC1583" s="60" t="s">
        <v>3747</v>
      </c>
      <c r="DD1583" s="60" t="s">
        <v>3746</v>
      </c>
    </row>
    <row r="1584" spans="105:108" x14ac:dyDescent="0.2">
      <c r="DA1584" s="60" t="s">
        <v>3836</v>
      </c>
      <c r="DB1584" s="60" t="s">
        <v>3757</v>
      </c>
      <c r="DC1584" s="60" t="s">
        <v>3747</v>
      </c>
      <c r="DD1584" s="60" t="s">
        <v>3746</v>
      </c>
    </row>
    <row r="1585" spans="105:108" x14ac:dyDescent="0.2">
      <c r="DA1585" s="60" t="s">
        <v>3837</v>
      </c>
      <c r="DB1585" s="60" t="s">
        <v>3757</v>
      </c>
      <c r="DC1585" s="60" t="s">
        <v>3758</v>
      </c>
      <c r="DD1585" s="60" t="s">
        <v>3759</v>
      </c>
    </row>
    <row r="1586" spans="105:108" x14ac:dyDescent="0.2">
      <c r="DA1586" s="60" t="s">
        <v>3838</v>
      </c>
      <c r="DB1586" s="60" t="s">
        <v>3824</v>
      </c>
      <c r="DC1586" s="60" t="s">
        <v>3825</v>
      </c>
      <c r="DD1586" s="60" t="s">
        <v>3826</v>
      </c>
    </row>
    <row r="1587" spans="105:108" x14ac:dyDescent="0.2">
      <c r="DA1587" s="60" t="s">
        <v>3839</v>
      </c>
      <c r="DB1587" s="60" t="s">
        <v>3840</v>
      </c>
      <c r="DC1587" s="60" t="s">
        <v>3825</v>
      </c>
      <c r="DD1587" s="60" t="s">
        <v>3826</v>
      </c>
    </row>
    <row r="1588" spans="105:108" x14ac:dyDescent="0.2">
      <c r="DA1588" s="60" t="s">
        <v>3841</v>
      </c>
      <c r="DB1588" s="60" t="s">
        <v>3842</v>
      </c>
      <c r="DC1588" s="60" t="s">
        <v>3825</v>
      </c>
      <c r="DD1588" s="60" t="s">
        <v>3826</v>
      </c>
    </row>
    <row r="1589" spans="105:108" x14ac:dyDescent="0.2">
      <c r="DA1589" s="60" t="s">
        <v>3843</v>
      </c>
      <c r="DB1589" s="60" t="s">
        <v>3842</v>
      </c>
      <c r="DC1589" s="60" t="s">
        <v>3825</v>
      </c>
      <c r="DD1589" s="60" t="s">
        <v>3826</v>
      </c>
    </row>
    <row r="1590" spans="105:108" x14ac:dyDescent="0.2">
      <c r="DA1590" s="60" t="s">
        <v>3844</v>
      </c>
      <c r="DB1590" s="60" t="s">
        <v>3830</v>
      </c>
      <c r="DC1590" s="60" t="s">
        <v>6641</v>
      </c>
      <c r="DD1590" s="60" t="s">
        <v>3831</v>
      </c>
    </row>
    <row r="1591" spans="105:108" x14ac:dyDescent="0.2">
      <c r="DA1591" s="60" t="s">
        <v>3845</v>
      </c>
      <c r="DB1591" s="60" t="s">
        <v>3846</v>
      </c>
      <c r="DC1591" s="60" t="s">
        <v>6641</v>
      </c>
      <c r="DD1591" s="60" t="s">
        <v>3831</v>
      </c>
    </row>
    <row r="1592" spans="105:108" x14ac:dyDescent="0.2">
      <c r="DA1592" s="60" t="s">
        <v>3847</v>
      </c>
      <c r="DB1592" s="60" t="s">
        <v>3831</v>
      </c>
      <c r="DC1592" s="60" t="s">
        <v>6641</v>
      </c>
      <c r="DD1592" s="60" t="s">
        <v>3831</v>
      </c>
    </row>
    <row r="1593" spans="105:108" x14ac:dyDescent="0.2">
      <c r="DA1593" s="60" t="s">
        <v>3848</v>
      </c>
      <c r="DB1593" s="60" t="s">
        <v>3831</v>
      </c>
      <c r="DC1593" s="60" t="s">
        <v>6641</v>
      </c>
      <c r="DD1593" s="60" t="s">
        <v>3831</v>
      </c>
    </row>
    <row r="1594" spans="105:108" x14ac:dyDescent="0.2">
      <c r="DA1594" s="60" t="s">
        <v>3849</v>
      </c>
      <c r="DB1594" s="60" t="s">
        <v>3831</v>
      </c>
      <c r="DC1594" s="60" t="s">
        <v>6641</v>
      </c>
      <c r="DD1594" s="60" t="s">
        <v>3831</v>
      </c>
    </row>
    <row r="1595" spans="105:108" x14ac:dyDescent="0.2">
      <c r="DA1595" s="60" t="s">
        <v>3850</v>
      </c>
      <c r="DB1595" s="60" t="s">
        <v>3851</v>
      </c>
      <c r="DC1595" s="60" t="s">
        <v>6641</v>
      </c>
      <c r="DD1595" s="60" t="s">
        <v>3831</v>
      </c>
    </row>
    <row r="1596" spans="105:108" x14ac:dyDescent="0.2">
      <c r="DA1596" s="60" t="s">
        <v>3852</v>
      </c>
      <c r="DB1596" s="60" t="s">
        <v>3853</v>
      </c>
      <c r="DC1596" s="60" t="s">
        <v>6641</v>
      </c>
      <c r="DD1596" s="60" t="s">
        <v>3831</v>
      </c>
    </row>
    <row r="1597" spans="105:108" x14ac:dyDescent="0.2">
      <c r="DA1597" s="60" t="s">
        <v>3854</v>
      </c>
      <c r="DB1597" s="60" t="s">
        <v>3831</v>
      </c>
      <c r="DC1597" s="60" t="s">
        <v>6641</v>
      </c>
      <c r="DD1597" s="60" t="s">
        <v>3831</v>
      </c>
    </row>
    <row r="1598" spans="105:108" x14ac:dyDescent="0.2">
      <c r="DA1598" s="60" t="s">
        <v>3855</v>
      </c>
      <c r="DB1598" s="60" t="s">
        <v>3831</v>
      </c>
      <c r="DC1598" s="60" t="s">
        <v>6641</v>
      </c>
      <c r="DD1598" s="60" t="s">
        <v>3831</v>
      </c>
    </row>
    <row r="1599" spans="105:108" x14ac:dyDescent="0.2">
      <c r="DA1599" s="60" t="s">
        <v>3856</v>
      </c>
      <c r="DB1599" s="60" t="s">
        <v>3831</v>
      </c>
      <c r="DC1599" s="60" t="s">
        <v>6641</v>
      </c>
      <c r="DD1599" s="60" t="s">
        <v>3831</v>
      </c>
    </row>
    <row r="1600" spans="105:108" x14ac:dyDescent="0.2">
      <c r="DA1600" s="60" t="s">
        <v>3857</v>
      </c>
      <c r="DB1600" s="60" t="s">
        <v>3831</v>
      </c>
      <c r="DC1600" s="60" t="s">
        <v>6641</v>
      </c>
      <c r="DD1600" s="60" t="s">
        <v>3831</v>
      </c>
    </row>
    <row r="1601" spans="105:108" x14ac:dyDescent="0.2">
      <c r="DA1601" s="60" t="s">
        <v>3858</v>
      </c>
      <c r="DB1601" s="60" t="s">
        <v>3831</v>
      </c>
      <c r="DC1601" s="60" t="s">
        <v>6641</v>
      </c>
      <c r="DD1601" s="60" t="s">
        <v>3831</v>
      </c>
    </row>
    <row r="1602" spans="105:108" x14ac:dyDescent="0.2">
      <c r="DA1602" s="60" t="s">
        <v>3859</v>
      </c>
      <c r="DB1602" s="60" t="s">
        <v>3831</v>
      </c>
      <c r="DC1602" s="60" t="s">
        <v>6641</v>
      </c>
      <c r="DD1602" s="60" t="s">
        <v>3831</v>
      </c>
    </row>
    <row r="1603" spans="105:108" x14ac:dyDescent="0.2">
      <c r="DA1603" s="60" t="s">
        <v>3860</v>
      </c>
      <c r="DB1603" s="60" t="s">
        <v>3831</v>
      </c>
      <c r="DC1603" s="60" t="s">
        <v>6641</v>
      </c>
      <c r="DD1603" s="60" t="s">
        <v>3831</v>
      </c>
    </row>
    <row r="1604" spans="105:108" x14ac:dyDescent="0.2">
      <c r="DA1604" s="60" t="s">
        <v>3861</v>
      </c>
      <c r="DB1604" s="60" t="s">
        <v>3831</v>
      </c>
      <c r="DC1604" s="60" t="s">
        <v>6641</v>
      </c>
      <c r="DD1604" s="60" t="s">
        <v>3831</v>
      </c>
    </row>
    <row r="1605" spans="105:108" x14ac:dyDescent="0.2">
      <c r="DA1605" s="60" t="s">
        <v>3862</v>
      </c>
      <c r="DB1605" s="60" t="s">
        <v>3853</v>
      </c>
      <c r="DC1605" s="60" t="s">
        <v>6641</v>
      </c>
      <c r="DD1605" s="60" t="s">
        <v>3831</v>
      </c>
    </row>
    <row r="1606" spans="105:108" x14ac:dyDescent="0.2">
      <c r="DA1606" s="60" t="s">
        <v>3863</v>
      </c>
      <c r="DB1606" s="60" t="s">
        <v>3831</v>
      </c>
      <c r="DC1606" s="60" t="s">
        <v>6641</v>
      </c>
      <c r="DD1606" s="60" t="s">
        <v>3831</v>
      </c>
    </row>
    <row r="1607" spans="105:108" x14ac:dyDescent="0.2">
      <c r="DA1607" s="60" t="s">
        <v>3864</v>
      </c>
      <c r="DB1607" s="60" t="s">
        <v>3831</v>
      </c>
      <c r="DC1607" s="60" t="s">
        <v>6641</v>
      </c>
      <c r="DD1607" s="60" t="s">
        <v>3831</v>
      </c>
    </row>
    <row r="1608" spans="105:108" x14ac:dyDescent="0.2">
      <c r="DA1608" s="60" t="s">
        <v>3865</v>
      </c>
      <c r="DB1608" s="60" t="s">
        <v>3866</v>
      </c>
      <c r="DC1608" s="60" t="s">
        <v>3867</v>
      </c>
      <c r="DD1608" s="60" t="s">
        <v>3866</v>
      </c>
    </row>
    <row r="1609" spans="105:108" x14ac:dyDescent="0.2">
      <c r="DA1609" s="60" t="s">
        <v>3868</v>
      </c>
      <c r="DB1609" s="60" t="s">
        <v>3866</v>
      </c>
      <c r="DC1609" s="60" t="s">
        <v>3867</v>
      </c>
      <c r="DD1609" s="60" t="s">
        <v>3866</v>
      </c>
    </row>
    <row r="1610" spans="105:108" x14ac:dyDescent="0.2">
      <c r="DA1610" s="60" t="s">
        <v>3869</v>
      </c>
      <c r="DB1610" s="60" t="s">
        <v>3866</v>
      </c>
      <c r="DC1610" s="60" t="s">
        <v>3867</v>
      </c>
      <c r="DD1610" s="60" t="s">
        <v>3866</v>
      </c>
    </row>
    <row r="1611" spans="105:108" x14ac:dyDescent="0.2">
      <c r="DA1611" s="60" t="s">
        <v>3870</v>
      </c>
      <c r="DB1611" s="60" t="s">
        <v>3866</v>
      </c>
      <c r="DC1611" s="60" t="s">
        <v>3867</v>
      </c>
      <c r="DD1611" s="60" t="s">
        <v>3866</v>
      </c>
    </row>
    <row r="1612" spans="105:108" x14ac:dyDescent="0.2">
      <c r="DA1612" s="60" t="s">
        <v>3871</v>
      </c>
      <c r="DB1612" s="60" t="s">
        <v>3866</v>
      </c>
      <c r="DC1612" s="60" t="s">
        <v>3867</v>
      </c>
      <c r="DD1612" s="60" t="s">
        <v>3866</v>
      </c>
    </row>
    <row r="1613" spans="105:108" x14ac:dyDescent="0.2">
      <c r="DA1613" s="60" t="s">
        <v>3872</v>
      </c>
      <c r="DB1613" s="60" t="s">
        <v>3866</v>
      </c>
      <c r="DC1613" s="60" t="s">
        <v>3867</v>
      </c>
      <c r="DD1613" s="60" t="s">
        <v>3866</v>
      </c>
    </row>
    <row r="1614" spans="105:108" x14ac:dyDescent="0.2">
      <c r="DA1614" s="60" t="s">
        <v>3873</v>
      </c>
      <c r="DB1614" s="60" t="s">
        <v>3866</v>
      </c>
      <c r="DC1614" s="60" t="s">
        <v>3867</v>
      </c>
      <c r="DD1614" s="60" t="s">
        <v>3866</v>
      </c>
    </row>
    <row r="1615" spans="105:108" x14ac:dyDescent="0.2">
      <c r="DA1615" s="60" t="s">
        <v>3874</v>
      </c>
      <c r="DB1615" s="60" t="s">
        <v>3866</v>
      </c>
      <c r="DC1615" s="60" t="s">
        <v>3867</v>
      </c>
      <c r="DD1615" s="60" t="s">
        <v>3866</v>
      </c>
    </row>
    <row r="1616" spans="105:108" x14ac:dyDescent="0.2">
      <c r="DA1616" s="60" t="s">
        <v>3875</v>
      </c>
      <c r="DB1616" s="60" t="s">
        <v>3866</v>
      </c>
      <c r="DC1616" s="60" t="s">
        <v>3867</v>
      </c>
      <c r="DD1616" s="60" t="s">
        <v>3866</v>
      </c>
    </row>
    <row r="1617" spans="105:108" x14ac:dyDescent="0.2">
      <c r="DA1617" s="60" t="s">
        <v>3876</v>
      </c>
      <c r="DB1617" s="60" t="s">
        <v>3866</v>
      </c>
      <c r="DC1617" s="60" t="s">
        <v>3867</v>
      </c>
      <c r="DD1617" s="60" t="s">
        <v>3866</v>
      </c>
    </row>
    <row r="1618" spans="105:108" x14ac:dyDescent="0.2">
      <c r="DA1618" s="60" t="s">
        <v>3877</v>
      </c>
      <c r="DB1618" s="60" t="s">
        <v>3866</v>
      </c>
      <c r="DC1618" s="60" t="s">
        <v>3867</v>
      </c>
      <c r="DD1618" s="60" t="s">
        <v>3866</v>
      </c>
    </row>
    <row r="1619" spans="105:108" x14ac:dyDescent="0.2">
      <c r="DA1619" s="60" t="s">
        <v>3878</v>
      </c>
      <c r="DB1619" s="60" t="s">
        <v>3866</v>
      </c>
      <c r="DC1619" s="60" t="s">
        <v>3867</v>
      </c>
      <c r="DD1619" s="60" t="s">
        <v>3866</v>
      </c>
    </row>
    <row r="1620" spans="105:108" x14ac:dyDescent="0.2">
      <c r="DA1620" s="60" t="s">
        <v>3879</v>
      </c>
      <c r="DB1620" s="60" t="s">
        <v>3866</v>
      </c>
      <c r="DC1620" s="60" t="s">
        <v>3867</v>
      </c>
      <c r="DD1620" s="60" t="s">
        <v>3866</v>
      </c>
    </row>
    <row r="1621" spans="105:108" x14ac:dyDescent="0.2">
      <c r="DA1621" s="60" t="s">
        <v>3880</v>
      </c>
      <c r="DB1621" s="60" t="s">
        <v>3866</v>
      </c>
      <c r="DC1621" s="60" t="s">
        <v>3867</v>
      </c>
      <c r="DD1621" s="60" t="s">
        <v>3866</v>
      </c>
    </row>
    <row r="1622" spans="105:108" x14ac:dyDescent="0.2">
      <c r="DA1622" s="60" t="s">
        <v>3881</v>
      </c>
      <c r="DB1622" s="60" t="s">
        <v>3866</v>
      </c>
      <c r="DC1622" s="60" t="s">
        <v>3867</v>
      </c>
      <c r="DD1622" s="60" t="s">
        <v>3866</v>
      </c>
    </row>
    <row r="1623" spans="105:108" x14ac:dyDescent="0.2">
      <c r="DA1623" s="60" t="s">
        <v>3882</v>
      </c>
      <c r="DB1623" s="60" t="s">
        <v>3866</v>
      </c>
      <c r="DC1623" s="60" t="s">
        <v>3867</v>
      </c>
      <c r="DD1623" s="60" t="s">
        <v>3866</v>
      </c>
    </row>
    <row r="1624" spans="105:108" x14ac:dyDescent="0.2">
      <c r="DA1624" s="60" t="s">
        <v>3883</v>
      </c>
      <c r="DB1624" s="60" t="s">
        <v>3866</v>
      </c>
      <c r="DC1624" s="60" t="s">
        <v>3867</v>
      </c>
      <c r="DD1624" s="60" t="s">
        <v>3866</v>
      </c>
    </row>
    <row r="1625" spans="105:108" x14ac:dyDescent="0.2">
      <c r="DA1625" s="60" t="s">
        <v>3884</v>
      </c>
      <c r="DB1625" s="60" t="s">
        <v>3866</v>
      </c>
      <c r="DC1625" s="60" t="s">
        <v>3867</v>
      </c>
      <c r="DD1625" s="60" t="s">
        <v>3866</v>
      </c>
    </row>
    <row r="1626" spans="105:108" x14ac:dyDescent="0.2">
      <c r="DA1626" s="60" t="s">
        <v>3885</v>
      </c>
      <c r="DB1626" s="60" t="s">
        <v>3866</v>
      </c>
      <c r="DC1626" s="60" t="s">
        <v>3867</v>
      </c>
      <c r="DD1626" s="60" t="s">
        <v>3866</v>
      </c>
    </row>
    <row r="1627" spans="105:108" x14ac:dyDescent="0.2">
      <c r="DA1627" s="60" t="s">
        <v>3886</v>
      </c>
      <c r="DB1627" s="60" t="s">
        <v>3866</v>
      </c>
      <c r="DC1627" s="60" t="s">
        <v>3867</v>
      </c>
      <c r="DD1627" s="60" t="s">
        <v>3866</v>
      </c>
    </row>
    <row r="1628" spans="105:108" x14ac:dyDescent="0.2">
      <c r="DA1628" s="60" t="s">
        <v>3887</v>
      </c>
      <c r="DB1628" s="60" t="s">
        <v>3866</v>
      </c>
      <c r="DC1628" s="60" t="s">
        <v>3867</v>
      </c>
      <c r="DD1628" s="60" t="s">
        <v>3866</v>
      </c>
    </row>
    <row r="1629" spans="105:108" x14ac:dyDescent="0.2">
      <c r="DA1629" s="60" t="s">
        <v>3888</v>
      </c>
      <c r="DB1629" s="60" t="s">
        <v>3866</v>
      </c>
      <c r="DC1629" s="60" t="s">
        <v>3867</v>
      </c>
      <c r="DD1629" s="60" t="s">
        <v>3866</v>
      </c>
    </row>
    <row r="1630" spans="105:108" x14ac:dyDescent="0.2">
      <c r="DA1630" s="60" t="s">
        <v>3889</v>
      </c>
      <c r="DB1630" s="60" t="s">
        <v>3866</v>
      </c>
      <c r="DC1630" s="60" t="s">
        <v>3867</v>
      </c>
      <c r="DD1630" s="60" t="s">
        <v>3866</v>
      </c>
    </row>
    <row r="1631" spans="105:108" x14ac:dyDescent="0.2">
      <c r="DA1631" s="60" t="s">
        <v>3890</v>
      </c>
      <c r="DB1631" s="60" t="s">
        <v>3866</v>
      </c>
      <c r="DC1631" s="60" t="s">
        <v>3867</v>
      </c>
      <c r="DD1631" s="60" t="s">
        <v>3866</v>
      </c>
    </row>
    <row r="1632" spans="105:108" x14ac:dyDescent="0.2">
      <c r="DA1632" s="60" t="s">
        <v>3891</v>
      </c>
      <c r="DB1632" s="60" t="s">
        <v>3866</v>
      </c>
      <c r="DC1632" s="60" t="s">
        <v>3867</v>
      </c>
      <c r="DD1632" s="60" t="s">
        <v>3866</v>
      </c>
    </row>
    <row r="1633" spans="105:108" x14ac:dyDescent="0.2">
      <c r="DA1633" s="60" t="s">
        <v>3892</v>
      </c>
      <c r="DB1633" s="60" t="s">
        <v>3866</v>
      </c>
      <c r="DC1633" s="60" t="s">
        <v>3867</v>
      </c>
      <c r="DD1633" s="60" t="s">
        <v>3866</v>
      </c>
    </row>
    <row r="1634" spans="105:108" x14ac:dyDescent="0.2">
      <c r="DA1634" s="60" t="s">
        <v>2364</v>
      </c>
      <c r="DB1634" s="60" t="s">
        <v>3866</v>
      </c>
      <c r="DC1634" s="60" t="s">
        <v>3867</v>
      </c>
      <c r="DD1634" s="60" t="s">
        <v>3866</v>
      </c>
    </row>
    <row r="1635" spans="105:108" x14ac:dyDescent="0.2">
      <c r="DA1635" s="60" t="s">
        <v>2365</v>
      </c>
      <c r="DB1635" s="60" t="s">
        <v>3866</v>
      </c>
      <c r="DC1635" s="60" t="s">
        <v>3867</v>
      </c>
      <c r="DD1635" s="60" t="s">
        <v>3866</v>
      </c>
    </row>
    <row r="1636" spans="105:108" x14ac:dyDescent="0.2">
      <c r="DA1636" s="60" t="s">
        <v>2366</v>
      </c>
      <c r="DB1636" s="60" t="s">
        <v>3866</v>
      </c>
      <c r="DC1636" s="60" t="s">
        <v>3867</v>
      </c>
      <c r="DD1636" s="60" t="s">
        <v>3866</v>
      </c>
    </row>
    <row r="1637" spans="105:108" x14ac:dyDescent="0.2">
      <c r="DA1637" s="60" t="s">
        <v>2367</v>
      </c>
      <c r="DB1637" s="60" t="s">
        <v>3866</v>
      </c>
      <c r="DC1637" s="60" t="s">
        <v>3867</v>
      </c>
      <c r="DD1637" s="60" t="s">
        <v>3866</v>
      </c>
    </row>
    <row r="1638" spans="105:108" x14ac:dyDescent="0.2">
      <c r="DA1638" s="60" t="s">
        <v>2368</v>
      </c>
      <c r="DB1638" s="60" t="s">
        <v>3866</v>
      </c>
      <c r="DC1638" s="60" t="s">
        <v>3867</v>
      </c>
      <c r="DD1638" s="60" t="s">
        <v>3866</v>
      </c>
    </row>
    <row r="1639" spans="105:108" x14ac:dyDescent="0.2">
      <c r="DA1639" s="60" t="s">
        <v>2369</v>
      </c>
      <c r="DB1639" s="60" t="s">
        <v>3866</v>
      </c>
      <c r="DC1639" s="60" t="s">
        <v>3867</v>
      </c>
      <c r="DD1639" s="60" t="s">
        <v>3866</v>
      </c>
    </row>
    <row r="1640" spans="105:108" x14ac:dyDescent="0.2">
      <c r="DA1640" s="60" t="s">
        <v>2370</v>
      </c>
      <c r="DB1640" s="60" t="s">
        <v>3866</v>
      </c>
      <c r="DC1640" s="60" t="s">
        <v>3867</v>
      </c>
      <c r="DD1640" s="60" t="s">
        <v>3866</v>
      </c>
    </row>
    <row r="1641" spans="105:108" x14ac:dyDescent="0.2">
      <c r="DA1641" s="60" t="s">
        <v>2371</v>
      </c>
      <c r="DB1641" s="60" t="s">
        <v>3866</v>
      </c>
      <c r="DC1641" s="60" t="s">
        <v>3867</v>
      </c>
      <c r="DD1641" s="60" t="s">
        <v>3866</v>
      </c>
    </row>
    <row r="1642" spans="105:108" x14ac:dyDescent="0.2">
      <c r="DA1642" s="60" t="s">
        <v>2372</v>
      </c>
      <c r="DB1642" s="60" t="s">
        <v>3866</v>
      </c>
      <c r="DC1642" s="60" t="s">
        <v>3867</v>
      </c>
      <c r="DD1642" s="60" t="s">
        <v>3866</v>
      </c>
    </row>
    <row r="1643" spans="105:108" x14ac:dyDescent="0.2">
      <c r="DA1643" s="60" t="s">
        <v>2373</v>
      </c>
      <c r="DB1643" s="60" t="s">
        <v>3866</v>
      </c>
      <c r="DC1643" s="60" t="s">
        <v>3867</v>
      </c>
      <c r="DD1643" s="60" t="s">
        <v>3866</v>
      </c>
    </row>
    <row r="1644" spans="105:108" x14ac:dyDescent="0.2">
      <c r="DA1644" s="60" t="s">
        <v>2374</v>
      </c>
      <c r="DB1644" s="60" t="s">
        <v>3866</v>
      </c>
      <c r="DC1644" s="60" t="s">
        <v>3867</v>
      </c>
      <c r="DD1644" s="60" t="s">
        <v>3866</v>
      </c>
    </row>
    <row r="1645" spans="105:108" x14ac:dyDescent="0.2">
      <c r="DA1645" s="60" t="s">
        <v>2375</v>
      </c>
      <c r="DB1645" s="60" t="s">
        <v>3866</v>
      </c>
      <c r="DC1645" s="60" t="s">
        <v>3867</v>
      </c>
      <c r="DD1645" s="60" t="s">
        <v>3866</v>
      </c>
    </row>
    <row r="1646" spans="105:108" x14ac:dyDescent="0.2">
      <c r="DA1646" s="60" t="s">
        <v>2376</v>
      </c>
      <c r="DB1646" s="60" t="s">
        <v>3866</v>
      </c>
      <c r="DC1646" s="60" t="s">
        <v>3867</v>
      </c>
      <c r="DD1646" s="60" t="s">
        <v>3866</v>
      </c>
    </row>
    <row r="1647" spans="105:108" x14ac:dyDescent="0.2">
      <c r="DA1647" s="60" t="s">
        <v>2377</v>
      </c>
      <c r="DB1647" s="60" t="s">
        <v>3866</v>
      </c>
      <c r="DC1647" s="60" t="s">
        <v>3867</v>
      </c>
      <c r="DD1647" s="60" t="s">
        <v>3866</v>
      </c>
    </row>
    <row r="1648" spans="105:108" x14ac:dyDescent="0.2">
      <c r="DA1648" s="60" t="s">
        <v>2378</v>
      </c>
      <c r="DB1648" s="60" t="s">
        <v>3866</v>
      </c>
      <c r="DC1648" s="60" t="s">
        <v>3867</v>
      </c>
      <c r="DD1648" s="60" t="s">
        <v>3866</v>
      </c>
    </row>
    <row r="1649" spans="105:108" x14ac:dyDescent="0.2">
      <c r="DA1649" s="60" t="s">
        <v>2379</v>
      </c>
      <c r="DB1649" s="60" t="s">
        <v>3866</v>
      </c>
      <c r="DC1649" s="60" t="s">
        <v>3867</v>
      </c>
      <c r="DD1649" s="60" t="s">
        <v>3866</v>
      </c>
    </row>
    <row r="1650" spans="105:108" x14ac:dyDescent="0.2">
      <c r="DA1650" s="60" t="s">
        <v>2380</v>
      </c>
      <c r="DB1650" s="60" t="s">
        <v>2381</v>
      </c>
      <c r="DC1650" s="60" t="s">
        <v>3816</v>
      </c>
      <c r="DD1650" s="60" t="s">
        <v>3815</v>
      </c>
    </row>
    <row r="1651" spans="105:108" x14ac:dyDescent="0.2">
      <c r="DA1651" s="60" t="s">
        <v>2382</v>
      </c>
      <c r="DB1651" s="60" t="s">
        <v>3866</v>
      </c>
      <c r="DC1651" s="60" t="s">
        <v>3867</v>
      </c>
      <c r="DD1651" s="60" t="s">
        <v>3866</v>
      </c>
    </row>
    <row r="1652" spans="105:108" x14ac:dyDescent="0.2">
      <c r="DA1652" s="60" t="s">
        <v>2383</v>
      </c>
      <c r="DB1652" s="60" t="s">
        <v>2381</v>
      </c>
      <c r="DC1652" s="60" t="s">
        <v>3816</v>
      </c>
      <c r="DD1652" s="60" t="s">
        <v>3815</v>
      </c>
    </row>
    <row r="1653" spans="105:108" x14ac:dyDescent="0.2">
      <c r="DA1653" s="60" t="s">
        <v>2384</v>
      </c>
      <c r="DB1653" s="60" t="s">
        <v>3866</v>
      </c>
      <c r="DC1653" s="60" t="s">
        <v>3867</v>
      </c>
      <c r="DD1653" s="60" t="s">
        <v>3866</v>
      </c>
    </row>
    <row r="1654" spans="105:108" x14ac:dyDescent="0.2">
      <c r="DA1654" s="60" t="s">
        <v>2385</v>
      </c>
      <c r="DB1654" s="60" t="s">
        <v>3866</v>
      </c>
      <c r="DC1654" s="60" t="s">
        <v>3867</v>
      </c>
      <c r="DD1654" s="60" t="s">
        <v>3866</v>
      </c>
    </row>
    <row r="1655" spans="105:108" x14ac:dyDescent="0.2">
      <c r="DA1655" s="60" t="s">
        <v>2386</v>
      </c>
      <c r="DB1655" s="60" t="s">
        <v>3866</v>
      </c>
      <c r="DC1655" s="60" t="s">
        <v>3867</v>
      </c>
      <c r="DD1655" s="60" t="s">
        <v>3866</v>
      </c>
    </row>
    <row r="1656" spans="105:108" x14ac:dyDescent="0.2">
      <c r="DA1656" s="60" t="s">
        <v>2387</v>
      </c>
      <c r="DB1656" s="60" t="s">
        <v>3866</v>
      </c>
      <c r="DC1656" s="60" t="s">
        <v>3867</v>
      </c>
      <c r="DD1656" s="60" t="s">
        <v>3866</v>
      </c>
    </row>
    <row r="1657" spans="105:108" x14ac:dyDescent="0.2">
      <c r="DA1657" s="60" t="s">
        <v>2388</v>
      </c>
      <c r="DB1657" s="60" t="s">
        <v>2389</v>
      </c>
      <c r="DC1657" s="60" t="s">
        <v>2390</v>
      </c>
      <c r="DD1657" s="60" t="s">
        <v>2389</v>
      </c>
    </row>
    <row r="1658" spans="105:108" x14ac:dyDescent="0.2">
      <c r="DA1658" s="60" t="s">
        <v>2391</v>
      </c>
      <c r="DB1658" s="60" t="s">
        <v>2389</v>
      </c>
      <c r="DC1658" s="60" t="s">
        <v>2390</v>
      </c>
      <c r="DD1658" s="60" t="s">
        <v>2389</v>
      </c>
    </row>
    <row r="1659" spans="105:108" x14ac:dyDescent="0.2">
      <c r="DA1659" s="60" t="s">
        <v>2392</v>
      </c>
      <c r="DB1659" s="60" t="s">
        <v>2389</v>
      </c>
      <c r="DC1659" s="60" t="s">
        <v>2390</v>
      </c>
      <c r="DD1659" s="60" t="s">
        <v>2389</v>
      </c>
    </row>
    <row r="1660" spans="105:108" x14ac:dyDescent="0.2">
      <c r="DA1660" s="60" t="s">
        <v>2393</v>
      </c>
      <c r="DB1660" s="60" t="s">
        <v>2389</v>
      </c>
      <c r="DC1660" s="60" t="s">
        <v>2390</v>
      </c>
      <c r="DD1660" s="60" t="s">
        <v>2389</v>
      </c>
    </row>
    <row r="1661" spans="105:108" x14ac:dyDescent="0.2">
      <c r="DA1661" s="60" t="s">
        <v>2394</v>
      </c>
      <c r="DB1661" s="60" t="s">
        <v>2389</v>
      </c>
      <c r="DC1661" s="60" t="s">
        <v>2390</v>
      </c>
      <c r="DD1661" s="60" t="s">
        <v>2389</v>
      </c>
    </row>
    <row r="1662" spans="105:108" x14ac:dyDescent="0.2">
      <c r="DA1662" s="60" t="s">
        <v>2395</v>
      </c>
      <c r="DB1662" s="60" t="s">
        <v>2389</v>
      </c>
      <c r="DC1662" s="60" t="s">
        <v>2390</v>
      </c>
      <c r="DD1662" s="60" t="s">
        <v>2389</v>
      </c>
    </row>
    <row r="1663" spans="105:108" x14ac:dyDescent="0.2">
      <c r="DA1663" s="60" t="s">
        <v>2396</v>
      </c>
      <c r="DB1663" s="60" t="s">
        <v>2389</v>
      </c>
      <c r="DC1663" s="60" t="s">
        <v>2390</v>
      </c>
      <c r="DD1663" s="60" t="s">
        <v>2389</v>
      </c>
    </row>
    <row r="1664" spans="105:108" x14ac:dyDescent="0.2">
      <c r="DA1664" s="60" t="s">
        <v>2397</v>
      </c>
      <c r="DB1664" s="60" t="s">
        <v>2389</v>
      </c>
      <c r="DC1664" s="60" t="s">
        <v>2390</v>
      </c>
      <c r="DD1664" s="60" t="s">
        <v>2389</v>
      </c>
    </row>
    <row r="1665" spans="105:108" x14ac:dyDescent="0.2">
      <c r="DA1665" s="60" t="s">
        <v>2398</v>
      </c>
      <c r="DB1665" s="60" t="s">
        <v>2389</v>
      </c>
      <c r="DC1665" s="60" t="s">
        <v>2390</v>
      </c>
      <c r="DD1665" s="60" t="s">
        <v>2389</v>
      </c>
    </row>
    <row r="1666" spans="105:108" x14ac:dyDescent="0.2">
      <c r="DA1666" s="60" t="s">
        <v>2399</v>
      </c>
      <c r="DB1666" s="60" t="s">
        <v>2389</v>
      </c>
      <c r="DC1666" s="60" t="s">
        <v>2390</v>
      </c>
      <c r="DD1666" s="60" t="s">
        <v>2389</v>
      </c>
    </row>
    <row r="1667" spans="105:108" x14ac:dyDescent="0.2">
      <c r="DA1667" s="60" t="s">
        <v>2400</v>
      </c>
      <c r="DB1667" s="60" t="s">
        <v>2389</v>
      </c>
      <c r="DC1667" s="60" t="s">
        <v>2390</v>
      </c>
      <c r="DD1667" s="60" t="s">
        <v>2389</v>
      </c>
    </row>
    <row r="1668" spans="105:108" x14ac:dyDescent="0.2">
      <c r="DA1668" s="60" t="s">
        <v>2401</v>
      </c>
      <c r="DB1668" s="60" t="s">
        <v>2389</v>
      </c>
      <c r="DC1668" s="60" t="s">
        <v>2390</v>
      </c>
      <c r="DD1668" s="60" t="s">
        <v>2389</v>
      </c>
    </row>
    <row r="1669" spans="105:108" x14ac:dyDescent="0.2">
      <c r="DA1669" s="60" t="s">
        <v>2402</v>
      </c>
      <c r="DB1669" s="60" t="s">
        <v>2389</v>
      </c>
      <c r="DC1669" s="60" t="s">
        <v>2390</v>
      </c>
      <c r="DD1669" s="60" t="s">
        <v>2389</v>
      </c>
    </row>
    <row r="1670" spans="105:108" x14ac:dyDescent="0.2">
      <c r="DA1670" s="60" t="s">
        <v>2403</v>
      </c>
      <c r="DB1670" s="60" t="s">
        <v>2389</v>
      </c>
      <c r="DC1670" s="60" t="s">
        <v>2390</v>
      </c>
      <c r="DD1670" s="60" t="s">
        <v>2389</v>
      </c>
    </row>
    <row r="1671" spans="105:108" x14ac:dyDescent="0.2">
      <c r="DA1671" s="60" t="s">
        <v>2404</v>
      </c>
      <c r="DB1671" s="60" t="s">
        <v>2389</v>
      </c>
      <c r="DC1671" s="60" t="s">
        <v>2390</v>
      </c>
      <c r="DD1671" s="60" t="s">
        <v>2389</v>
      </c>
    </row>
    <row r="1672" spans="105:108" x14ac:dyDescent="0.2">
      <c r="DA1672" s="60" t="s">
        <v>2405</v>
      </c>
      <c r="DB1672" s="60" t="s">
        <v>2389</v>
      </c>
      <c r="DC1672" s="60" t="s">
        <v>2390</v>
      </c>
      <c r="DD1672" s="60" t="s">
        <v>2389</v>
      </c>
    </row>
    <row r="1673" spans="105:108" x14ac:dyDescent="0.2">
      <c r="DA1673" s="60" t="s">
        <v>2406</v>
      </c>
      <c r="DB1673" s="60" t="s">
        <v>2389</v>
      </c>
      <c r="DC1673" s="60" t="s">
        <v>2390</v>
      </c>
      <c r="DD1673" s="60" t="s">
        <v>2389</v>
      </c>
    </row>
    <row r="1674" spans="105:108" x14ac:dyDescent="0.2">
      <c r="DA1674" s="60" t="s">
        <v>2407</v>
      </c>
      <c r="DB1674" s="60" t="s">
        <v>2389</v>
      </c>
      <c r="DC1674" s="60" t="s">
        <v>2390</v>
      </c>
      <c r="DD1674" s="60" t="s">
        <v>2389</v>
      </c>
    </row>
    <row r="1675" spans="105:108" x14ac:dyDescent="0.2">
      <c r="DA1675" s="60" t="s">
        <v>2408</v>
      </c>
      <c r="DB1675" s="60" t="s">
        <v>2389</v>
      </c>
      <c r="DC1675" s="60" t="s">
        <v>2390</v>
      </c>
      <c r="DD1675" s="60" t="s">
        <v>2389</v>
      </c>
    </row>
    <row r="1676" spans="105:108" x14ac:dyDescent="0.2">
      <c r="DA1676" s="60" t="s">
        <v>2409</v>
      </c>
      <c r="DB1676" s="60" t="s">
        <v>2389</v>
      </c>
      <c r="DC1676" s="60" t="s">
        <v>2390</v>
      </c>
      <c r="DD1676" s="60" t="s">
        <v>2389</v>
      </c>
    </row>
    <row r="1677" spans="105:108" x14ac:dyDescent="0.2">
      <c r="DA1677" s="60" t="s">
        <v>2410</v>
      </c>
      <c r="DB1677" s="60" t="s">
        <v>2389</v>
      </c>
      <c r="DC1677" s="60" t="s">
        <v>2390</v>
      </c>
      <c r="DD1677" s="60" t="s">
        <v>2389</v>
      </c>
    </row>
    <row r="1678" spans="105:108" x14ac:dyDescent="0.2">
      <c r="DA1678" s="60" t="s">
        <v>2411</v>
      </c>
      <c r="DB1678" s="60" t="s">
        <v>2412</v>
      </c>
      <c r="DC1678" s="60" t="s">
        <v>2413</v>
      </c>
      <c r="DD1678" s="60" t="s">
        <v>2414</v>
      </c>
    </row>
    <row r="1679" spans="105:108" x14ac:dyDescent="0.2">
      <c r="DA1679" s="60" t="s">
        <v>2415</v>
      </c>
      <c r="DB1679" s="60" t="s">
        <v>2412</v>
      </c>
      <c r="DC1679" s="60" t="s">
        <v>2413</v>
      </c>
      <c r="DD1679" s="60" t="s">
        <v>2414</v>
      </c>
    </row>
    <row r="1680" spans="105:108" x14ac:dyDescent="0.2">
      <c r="DA1680" s="60" t="s">
        <v>2416</v>
      </c>
      <c r="DB1680" s="60" t="s">
        <v>2417</v>
      </c>
      <c r="DC1680" s="60" t="s">
        <v>2413</v>
      </c>
      <c r="DD1680" s="60" t="s">
        <v>2414</v>
      </c>
    </row>
    <row r="1681" spans="105:108" x14ac:dyDescent="0.2">
      <c r="DA1681" s="60" t="s">
        <v>2418</v>
      </c>
      <c r="DB1681" s="60" t="s">
        <v>2419</v>
      </c>
      <c r="DC1681" s="60" t="s">
        <v>2390</v>
      </c>
      <c r="DD1681" s="60" t="s">
        <v>2389</v>
      </c>
    </row>
    <row r="1682" spans="105:108" x14ac:dyDescent="0.2">
      <c r="DA1682" s="60" t="s">
        <v>2420</v>
      </c>
      <c r="DB1682" s="60" t="s">
        <v>2419</v>
      </c>
      <c r="DC1682" s="60" t="s">
        <v>2390</v>
      </c>
      <c r="DD1682" s="60" t="s">
        <v>2389</v>
      </c>
    </row>
    <row r="1683" spans="105:108" x14ac:dyDescent="0.2">
      <c r="DA1683" s="60" t="s">
        <v>2421</v>
      </c>
      <c r="DB1683" s="60" t="s">
        <v>2422</v>
      </c>
      <c r="DC1683" s="60" t="s">
        <v>2390</v>
      </c>
      <c r="DD1683" s="60" t="s">
        <v>2389</v>
      </c>
    </row>
    <row r="1684" spans="105:108" x14ac:dyDescent="0.2">
      <c r="DA1684" s="60" t="s">
        <v>2423</v>
      </c>
      <c r="DB1684" s="60" t="s">
        <v>2422</v>
      </c>
      <c r="DC1684" s="60" t="s">
        <v>2390</v>
      </c>
      <c r="DD1684" s="60" t="s">
        <v>2389</v>
      </c>
    </row>
    <row r="1685" spans="105:108" x14ac:dyDescent="0.2">
      <c r="DA1685" s="60" t="s">
        <v>2424</v>
      </c>
      <c r="DB1685" s="60" t="s">
        <v>2389</v>
      </c>
      <c r="DC1685" s="60" t="s">
        <v>2390</v>
      </c>
      <c r="DD1685" s="60" t="s">
        <v>2389</v>
      </c>
    </row>
    <row r="1686" spans="105:108" x14ac:dyDescent="0.2">
      <c r="DA1686" s="60" t="s">
        <v>2425</v>
      </c>
      <c r="DB1686" s="60" t="s">
        <v>2426</v>
      </c>
      <c r="DC1686" s="60" t="s">
        <v>2390</v>
      </c>
      <c r="DD1686" s="60" t="s">
        <v>2389</v>
      </c>
    </row>
    <row r="1687" spans="105:108" x14ac:dyDescent="0.2">
      <c r="DA1687" s="60" t="s">
        <v>2427</v>
      </c>
      <c r="DB1687" s="60" t="s">
        <v>2426</v>
      </c>
      <c r="DC1687" s="60" t="s">
        <v>2390</v>
      </c>
      <c r="DD1687" s="60" t="s">
        <v>2389</v>
      </c>
    </row>
    <row r="1688" spans="105:108" x14ac:dyDescent="0.2">
      <c r="DA1688" s="60" t="s">
        <v>2428</v>
      </c>
      <c r="DB1688" s="60" t="s">
        <v>2426</v>
      </c>
      <c r="DC1688" s="60" t="s">
        <v>2390</v>
      </c>
      <c r="DD1688" s="60" t="s">
        <v>2389</v>
      </c>
    </row>
    <row r="1689" spans="105:108" x14ac:dyDescent="0.2">
      <c r="DA1689" s="60" t="s">
        <v>2429</v>
      </c>
      <c r="DB1689" s="60" t="s">
        <v>2426</v>
      </c>
      <c r="DC1689" s="60" t="s">
        <v>2390</v>
      </c>
      <c r="DD1689" s="60" t="s">
        <v>2389</v>
      </c>
    </row>
    <row r="1690" spans="105:108" x14ac:dyDescent="0.2">
      <c r="DA1690" s="60" t="s">
        <v>4004</v>
      </c>
      <c r="DB1690" s="60" t="s">
        <v>4005</v>
      </c>
      <c r="DC1690" s="60" t="s">
        <v>2390</v>
      </c>
      <c r="DD1690" s="60" t="s">
        <v>2389</v>
      </c>
    </row>
    <row r="1691" spans="105:108" x14ac:dyDescent="0.2">
      <c r="DA1691" s="60" t="s">
        <v>4006</v>
      </c>
      <c r="DB1691" s="60" t="s">
        <v>4007</v>
      </c>
      <c r="DC1691" s="60" t="s">
        <v>2390</v>
      </c>
      <c r="DD1691" s="60" t="s">
        <v>2389</v>
      </c>
    </row>
    <row r="1692" spans="105:108" x14ac:dyDescent="0.2">
      <c r="DA1692" s="60" t="s">
        <v>4008</v>
      </c>
      <c r="DB1692" s="60" t="s">
        <v>4005</v>
      </c>
      <c r="DC1692" s="60" t="s">
        <v>2390</v>
      </c>
      <c r="DD1692" s="60" t="s">
        <v>2389</v>
      </c>
    </row>
    <row r="1693" spans="105:108" x14ac:dyDescent="0.2">
      <c r="DA1693" s="60" t="s">
        <v>4009</v>
      </c>
      <c r="DB1693" s="60" t="s">
        <v>4010</v>
      </c>
      <c r="DC1693" s="60" t="s">
        <v>6592</v>
      </c>
      <c r="DD1693" s="60" t="s">
        <v>4011</v>
      </c>
    </row>
    <row r="1694" spans="105:108" x14ac:dyDescent="0.2">
      <c r="DA1694" s="60" t="s">
        <v>4012</v>
      </c>
      <c r="DB1694" s="60" t="s">
        <v>4010</v>
      </c>
      <c r="DC1694" s="60" t="s">
        <v>6592</v>
      </c>
      <c r="DD1694" s="60" t="s">
        <v>4011</v>
      </c>
    </row>
    <row r="1695" spans="105:108" x14ac:dyDescent="0.2">
      <c r="DA1695" s="60" t="s">
        <v>4013</v>
      </c>
      <c r="DB1695" s="60" t="s">
        <v>4014</v>
      </c>
      <c r="DC1695" s="60" t="s">
        <v>6592</v>
      </c>
      <c r="DD1695" s="60" t="s">
        <v>4011</v>
      </c>
    </row>
    <row r="1696" spans="105:108" x14ac:dyDescent="0.2">
      <c r="DA1696" s="60" t="s">
        <v>4015</v>
      </c>
      <c r="DB1696" s="60" t="s">
        <v>4014</v>
      </c>
      <c r="DC1696" s="60" t="s">
        <v>6592</v>
      </c>
      <c r="DD1696" s="60" t="s">
        <v>4011</v>
      </c>
    </row>
    <row r="1697" spans="105:108" x14ac:dyDescent="0.2">
      <c r="DA1697" s="60" t="s">
        <v>4016</v>
      </c>
      <c r="DB1697" s="60" t="s">
        <v>4017</v>
      </c>
      <c r="DC1697" s="60" t="s">
        <v>6592</v>
      </c>
      <c r="DD1697" s="60" t="s">
        <v>4011</v>
      </c>
    </row>
    <row r="1698" spans="105:108" x14ac:dyDescent="0.2">
      <c r="DA1698" s="60" t="s">
        <v>4018</v>
      </c>
      <c r="DB1698" s="60" t="s">
        <v>4019</v>
      </c>
      <c r="DC1698" s="60" t="s">
        <v>6592</v>
      </c>
      <c r="DD1698" s="60" t="s">
        <v>4011</v>
      </c>
    </row>
    <row r="1699" spans="105:108" x14ac:dyDescent="0.2">
      <c r="DA1699" s="60" t="s">
        <v>4020</v>
      </c>
      <c r="DB1699" s="60" t="s">
        <v>4019</v>
      </c>
      <c r="DC1699" s="60" t="s">
        <v>6592</v>
      </c>
      <c r="DD1699" s="60" t="s">
        <v>4011</v>
      </c>
    </row>
    <row r="1700" spans="105:108" x14ac:dyDescent="0.2">
      <c r="DA1700" s="60" t="s">
        <v>4021</v>
      </c>
      <c r="DB1700" s="60" t="s">
        <v>3307</v>
      </c>
      <c r="DC1700" s="60" t="s">
        <v>6591</v>
      </c>
      <c r="DD1700" s="60" t="s">
        <v>4022</v>
      </c>
    </row>
    <row r="1701" spans="105:108" x14ac:dyDescent="0.2">
      <c r="DA1701" s="60" t="s">
        <v>4023</v>
      </c>
      <c r="DB1701" s="60" t="s">
        <v>3307</v>
      </c>
      <c r="DC1701" s="60" t="s">
        <v>6591</v>
      </c>
      <c r="DD1701" s="60" t="s">
        <v>4022</v>
      </c>
    </row>
    <row r="1702" spans="105:108" x14ac:dyDescent="0.2">
      <c r="DA1702" s="60" t="s">
        <v>4024</v>
      </c>
      <c r="DB1702" s="60" t="s">
        <v>3307</v>
      </c>
      <c r="DC1702" s="60" t="s">
        <v>6591</v>
      </c>
      <c r="DD1702" s="60" t="s">
        <v>4022</v>
      </c>
    </row>
    <row r="1703" spans="105:108" x14ac:dyDescent="0.2">
      <c r="DA1703" s="60" t="s">
        <v>4025</v>
      </c>
      <c r="DB1703" s="60" t="s">
        <v>4026</v>
      </c>
      <c r="DC1703" s="60" t="s">
        <v>6589</v>
      </c>
      <c r="DD1703" s="60" t="s">
        <v>4027</v>
      </c>
    </row>
    <row r="1704" spans="105:108" x14ac:dyDescent="0.2">
      <c r="DA1704" s="60" t="s">
        <v>4028</v>
      </c>
      <c r="DB1704" s="60" t="s">
        <v>4026</v>
      </c>
      <c r="DC1704" s="60" t="s">
        <v>6589</v>
      </c>
      <c r="DD1704" s="60" t="s">
        <v>4027</v>
      </c>
    </row>
    <row r="1705" spans="105:108" x14ac:dyDescent="0.2">
      <c r="DA1705" s="60" t="s">
        <v>4029</v>
      </c>
      <c r="DB1705" s="60" t="s">
        <v>4030</v>
      </c>
      <c r="DC1705" s="60" t="s">
        <v>6589</v>
      </c>
      <c r="DD1705" s="60" t="s">
        <v>4027</v>
      </c>
    </row>
    <row r="1706" spans="105:108" x14ac:dyDescent="0.2">
      <c r="DA1706" s="60" t="s">
        <v>4031</v>
      </c>
      <c r="DB1706" s="60" t="s">
        <v>4032</v>
      </c>
      <c r="DC1706" s="60" t="s">
        <v>6589</v>
      </c>
      <c r="DD1706" s="60" t="s">
        <v>4027</v>
      </c>
    </row>
    <row r="1707" spans="105:108" x14ac:dyDescent="0.2">
      <c r="DA1707" s="60" t="s">
        <v>4033</v>
      </c>
      <c r="DB1707" s="60" t="s">
        <v>4034</v>
      </c>
      <c r="DC1707" s="60" t="s">
        <v>6589</v>
      </c>
      <c r="DD1707" s="60" t="s">
        <v>4027</v>
      </c>
    </row>
    <row r="1708" spans="105:108" x14ac:dyDescent="0.2">
      <c r="DA1708" s="60" t="s">
        <v>4035</v>
      </c>
      <c r="DB1708" s="60" t="s">
        <v>4036</v>
      </c>
      <c r="DC1708" s="60" t="s">
        <v>6591</v>
      </c>
      <c r="DD1708" s="60" t="s">
        <v>4022</v>
      </c>
    </row>
    <row r="1709" spans="105:108" x14ac:dyDescent="0.2">
      <c r="DA1709" s="60" t="s">
        <v>4037</v>
      </c>
      <c r="DB1709" s="60" t="s">
        <v>4036</v>
      </c>
      <c r="DC1709" s="60" t="s">
        <v>6591</v>
      </c>
      <c r="DD1709" s="60" t="s">
        <v>4022</v>
      </c>
    </row>
    <row r="1710" spans="105:108" x14ac:dyDescent="0.2">
      <c r="DA1710" s="60" t="s">
        <v>4038</v>
      </c>
      <c r="DB1710" s="60" t="s">
        <v>4039</v>
      </c>
      <c r="DC1710" s="60" t="s">
        <v>6591</v>
      </c>
      <c r="DD1710" s="60" t="s">
        <v>4022</v>
      </c>
    </row>
    <row r="1711" spans="105:108" x14ac:dyDescent="0.2">
      <c r="DA1711" s="60" t="s">
        <v>4040</v>
      </c>
      <c r="DB1711" s="60" t="s">
        <v>4039</v>
      </c>
      <c r="DC1711" s="60" t="s">
        <v>6591</v>
      </c>
      <c r="DD1711" s="60" t="s">
        <v>4022</v>
      </c>
    </row>
    <row r="1712" spans="105:108" x14ac:dyDescent="0.2">
      <c r="DA1712" s="60" t="s">
        <v>4041</v>
      </c>
      <c r="DB1712" s="60" t="s">
        <v>4042</v>
      </c>
      <c r="DC1712" s="60" t="s">
        <v>6591</v>
      </c>
      <c r="DD1712" s="60" t="s">
        <v>4022</v>
      </c>
    </row>
    <row r="1713" spans="105:108" x14ac:dyDescent="0.2">
      <c r="DA1713" s="60" t="s">
        <v>4043</v>
      </c>
      <c r="DB1713" s="60" t="s">
        <v>4044</v>
      </c>
      <c r="DC1713" s="60" t="s">
        <v>6593</v>
      </c>
      <c r="DD1713" s="60" t="s">
        <v>4044</v>
      </c>
    </row>
    <row r="1714" spans="105:108" x14ac:dyDescent="0.2">
      <c r="DA1714" s="60" t="s">
        <v>4045</v>
      </c>
      <c r="DB1714" s="60" t="s">
        <v>4044</v>
      </c>
      <c r="DC1714" s="60" t="s">
        <v>6593</v>
      </c>
      <c r="DD1714" s="60" t="s">
        <v>4044</v>
      </c>
    </row>
    <row r="1715" spans="105:108" x14ac:dyDescent="0.2">
      <c r="DA1715" s="60" t="s">
        <v>4046</v>
      </c>
      <c r="DB1715" s="60" t="s">
        <v>4047</v>
      </c>
      <c r="DC1715" s="60" t="s">
        <v>6593</v>
      </c>
      <c r="DD1715" s="60" t="s">
        <v>4044</v>
      </c>
    </row>
    <row r="1716" spans="105:108" x14ac:dyDescent="0.2">
      <c r="DA1716" s="60" t="s">
        <v>4048</v>
      </c>
      <c r="DB1716" s="60" t="s">
        <v>4047</v>
      </c>
      <c r="DC1716" s="60" t="s">
        <v>6593</v>
      </c>
      <c r="DD1716" s="60" t="s">
        <v>4044</v>
      </c>
    </row>
    <row r="1717" spans="105:108" x14ac:dyDescent="0.2">
      <c r="DA1717" s="60" t="s">
        <v>4049</v>
      </c>
      <c r="DB1717" s="60" t="s">
        <v>4050</v>
      </c>
      <c r="DC1717" s="60" t="s">
        <v>6593</v>
      </c>
      <c r="DD1717" s="60" t="s">
        <v>4044</v>
      </c>
    </row>
    <row r="1718" spans="105:108" x14ac:dyDescent="0.2">
      <c r="DA1718" s="60" t="s">
        <v>4051</v>
      </c>
      <c r="DB1718" s="60" t="s">
        <v>4050</v>
      </c>
      <c r="DC1718" s="60" t="s">
        <v>6593</v>
      </c>
      <c r="DD1718" s="60" t="s">
        <v>4044</v>
      </c>
    </row>
    <row r="1719" spans="105:108" x14ac:dyDescent="0.2">
      <c r="DA1719" s="60" t="s">
        <v>4052</v>
      </c>
      <c r="DB1719" s="60" t="s">
        <v>4053</v>
      </c>
      <c r="DC1719" s="60" t="s">
        <v>6593</v>
      </c>
      <c r="DD1719" s="60" t="s">
        <v>4044</v>
      </c>
    </row>
    <row r="1720" spans="105:108" x14ac:dyDescent="0.2">
      <c r="DA1720" s="60" t="s">
        <v>4054</v>
      </c>
      <c r="DB1720" s="60" t="s">
        <v>4055</v>
      </c>
      <c r="DC1720" s="60" t="s">
        <v>6593</v>
      </c>
      <c r="DD1720" s="60" t="s">
        <v>4044</v>
      </c>
    </row>
    <row r="1721" spans="105:108" x14ac:dyDescent="0.2">
      <c r="DA1721" s="60" t="s">
        <v>4056</v>
      </c>
      <c r="DB1721" s="60" t="s">
        <v>4055</v>
      </c>
      <c r="DC1721" s="60" t="s">
        <v>6593</v>
      </c>
      <c r="DD1721" s="60" t="s">
        <v>4044</v>
      </c>
    </row>
    <row r="1722" spans="105:108" x14ac:dyDescent="0.2">
      <c r="DA1722" s="60" t="s">
        <v>4057</v>
      </c>
      <c r="DB1722" s="60" t="s">
        <v>4058</v>
      </c>
      <c r="DC1722" s="60" t="s">
        <v>6593</v>
      </c>
      <c r="DD1722" s="60" t="s">
        <v>4044</v>
      </c>
    </row>
    <row r="1723" spans="105:108" x14ac:dyDescent="0.2">
      <c r="DA1723" s="60" t="s">
        <v>4059</v>
      </c>
      <c r="DB1723" s="60" t="s">
        <v>4044</v>
      </c>
      <c r="DC1723" s="60" t="s">
        <v>6593</v>
      </c>
      <c r="DD1723" s="60" t="s">
        <v>4044</v>
      </c>
    </row>
    <row r="1724" spans="105:108" x14ac:dyDescent="0.2">
      <c r="DA1724" s="60" t="s">
        <v>4060</v>
      </c>
      <c r="DB1724" s="60" t="s">
        <v>4061</v>
      </c>
      <c r="DC1724" s="60" t="s">
        <v>4062</v>
      </c>
      <c r="DD1724" s="60" t="s">
        <v>4063</v>
      </c>
    </row>
    <row r="1725" spans="105:108" x14ac:dyDescent="0.2">
      <c r="DA1725" s="60" t="s">
        <v>4064</v>
      </c>
      <c r="DB1725" s="60" t="s">
        <v>4061</v>
      </c>
      <c r="DC1725" s="60" t="s">
        <v>4062</v>
      </c>
      <c r="DD1725" s="60" t="s">
        <v>4063</v>
      </c>
    </row>
    <row r="1726" spans="105:108" x14ac:dyDescent="0.2">
      <c r="DA1726" s="60" t="s">
        <v>4065</v>
      </c>
      <c r="DB1726" s="60" t="s">
        <v>4063</v>
      </c>
      <c r="DC1726" s="60" t="s">
        <v>4062</v>
      </c>
      <c r="DD1726" s="60" t="s">
        <v>4063</v>
      </c>
    </row>
    <row r="1727" spans="105:108" x14ac:dyDescent="0.2">
      <c r="DA1727" s="60" t="s">
        <v>4066</v>
      </c>
      <c r="DB1727" s="60" t="s">
        <v>4063</v>
      </c>
      <c r="DC1727" s="60" t="s">
        <v>4062</v>
      </c>
      <c r="DD1727" s="60" t="s">
        <v>4063</v>
      </c>
    </row>
    <row r="1728" spans="105:108" x14ac:dyDescent="0.2">
      <c r="DA1728" s="60" t="s">
        <v>4067</v>
      </c>
      <c r="DB1728" s="60" t="s">
        <v>4068</v>
      </c>
      <c r="DC1728" s="60" t="s">
        <v>4062</v>
      </c>
      <c r="DD1728" s="60" t="s">
        <v>4063</v>
      </c>
    </row>
    <row r="1729" spans="105:108" x14ac:dyDescent="0.2">
      <c r="DA1729" s="60" t="s">
        <v>4069</v>
      </c>
      <c r="DB1729" s="60" t="s">
        <v>4070</v>
      </c>
      <c r="DC1729" s="60" t="s">
        <v>4062</v>
      </c>
      <c r="DD1729" s="60" t="s">
        <v>4063</v>
      </c>
    </row>
    <row r="1730" spans="105:108" x14ac:dyDescent="0.2">
      <c r="DA1730" s="60" t="s">
        <v>4071</v>
      </c>
      <c r="DB1730" s="60" t="s">
        <v>4070</v>
      </c>
      <c r="DC1730" s="60" t="s">
        <v>4062</v>
      </c>
      <c r="DD1730" s="60" t="s">
        <v>4063</v>
      </c>
    </row>
    <row r="1731" spans="105:108" x14ac:dyDescent="0.2">
      <c r="DA1731" s="60" t="s">
        <v>4072</v>
      </c>
      <c r="DB1731" s="60" t="s">
        <v>4073</v>
      </c>
      <c r="DC1731" s="60" t="s">
        <v>4062</v>
      </c>
      <c r="DD1731" s="60" t="s">
        <v>4063</v>
      </c>
    </row>
    <row r="1732" spans="105:108" x14ac:dyDescent="0.2">
      <c r="DA1732" s="60" t="s">
        <v>4074</v>
      </c>
      <c r="DB1732" s="60" t="s">
        <v>4075</v>
      </c>
      <c r="DC1732" s="60" t="s">
        <v>4062</v>
      </c>
      <c r="DD1732" s="60" t="s">
        <v>4063</v>
      </c>
    </row>
    <row r="1733" spans="105:108" x14ac:dyDescent="0.2">
      <c r="DA1733" s="60" t="s">
        <v>4076</v>
      </c>
      <c r="DB1733" s="60" t="s">
        <v>4077</v>
      </c>
      <c r="DC1733" s="60" t="s">
        <v>4078</v>
      </c>
      <c r="DD1733" s="60" t="s">
        <v>4079</v>
      </c>
    </row>
    <row r="1734" spans="105:108" x14ac:dyDescent="0.2">
      <c r="DA1734" s="60" t="s">
        <v>4080</v>
      </c>
      <c r="DB1734" s="60" t="s">
        <v>4077</v>
      </c>
      <c r="DC1734" s="60" t="s">
        <v>4078</v>
      </c>
      <c r="DD1734" s="60" t="s">
        <v>4079</v>
      </c>
    </row>
    <row r="1735" spans="105:108" x14ac:dyDescent="0.2">
      <c r="DA1735" s="60" t="s">
        <v>4081</v>
      </c>
      <c r="DB1735" s="60" t="s">
        <v>4082</v>
      </c>
      <c r="DC1735" s="60" t="s">
        <v>4062</v>
      </c>
      <c r="DD1735" s="60" t="s">
        <v>4063</v>
      </c>
    </row>
    <row r="1736" spans="105:108" x14ac:dyDescent="0.2">
      <c r="DA1736" s="60" t="s">
        <v>4083</v>
      </c>
      <c r="DB1736" s="60" t="s">
        <v>4084</v>
      </c>
      <c r="DC1736" s="60" t="s">
        <v>4062</v>
      </c>
      <c r="DD1736" s="60" t="s">
        <v>4063</v>
      </c>
    </row>
    <row r="1737" spans="105:108" x14ac:dyDescent="0.2">
      <c r="DA1737" s="60" t="s">
        <v>4085</v>
      </c>
      <c r="DB1737" s="60" t="s">
        <v>4086</v>
      </c>
      <c r="DC1737" s="60" t="s">
        <v>4078</v>
      </c>
      <c r="DD1737" s="60" t="s">
        <v>4079</v>
      </c>
    </row>
    <row r="1738" spans="105:108" x14ac:dyDescent="0.2">
      <c r="DA1738" s="60" t="s">
        <v>4087</v>
      </c>
      <c r="DB1738" s="60" t="s">
        <v>4088</v>
      </c>
      <c r="DC1738" s="60" t="s">
        <v>4078</v>
      </c>
      <c r="DD1738" s="60" t="s">
        <v>4079</v>
      </c>
    </row>
    <row r="1739" spans="105:108" x14ac:dyDescent="0.2">
      <c r="DA1739" s="60" t="s">
        <v>4089</v>
      </c>
      <c r="DB1739" s="60" t="s">
        <v>4088</v>
      </c>
      <c r="DC1739" s="60" t="s">
        <v>4078</v>
      </c>
      <c r="DD1739" s="60" t="s">
        <v>4079</v>
      </c>
    </row>
    <row r="1740" spans="105:108" x14ac:dyDescent="0.2">
      <c r="DA1740" s="60" t="s">
        <v>4090</v>
      </c>
      <c r="DB1740" s="60" t="s">
        <v>4091</v>
      </c>
      <c r="DC1740" s="60" t="s">
        <v>4078</v>
      </c>
      <c r="DD1740" s="60" t="s">
        <v>4079</v>
      </c>
    </row>
    <row r="1741" spans="105:108" x14ac:dyDescent="0.2">
      <c r="DA1741" s="60" t="s">
        <v>4092</v>
      </c>
      <c r="DB1741" s="60" t="s">
        <v>4093</v>
      </c>
      <c r="DC1741" s="60" t="s">
        <v>4078</v>
      </c>
      <c r="DD1741" s="60" t="s">
        <v>4079</v>
      </c>
    </row>
    <row r="1742" spans="105:108" x14ac:dyDescent="0.2">
      <c r="DA1742" s="60" t="s">
        <v>4094</v>
      </c>
      <c r="DB1742" s="60" t="s">
        <v>4095</v>
      </c>
      <c r="DC1742" s="60" t="s">
        <v>4078</v>
      </c>
      <c r="DD1742" s="60" t="s">
        <v>4079</v>
      </c>
    </row>
    <row r="1743" spans="105:108" x14ac:dyDescent="0.2">
      <c r="DA1743" s="60" t="s">
        <v>4096</v>
      </c>
      <c r="DB1743" s="60" t="s">
        <v>4095</v>
      </c>
      <c r="DC1743" s="60" t="s">
        <v>4078</v>
      </c>
      <c r="DD1743" s="60" t="s">
        <v>4079</v>
      </c>
    </row>
    <row r="1744" spans="105:108" x14ac:dyDescent="0.2">
      <c r="DA1744" s="60" t="s">
        <v>4097</v>
      </c>
      <c r="DB1744" s="60" t="s">
        <v>4098</v>
      </c>
      <c r="DC1744" s="60" t="s">
        <v>6574</v>
      </c>
      <c r="DD1744" s="60" t="s">
        <v>4099</v>
      </c>
    </row>
    <row r="1745" spans="105:108" x14ac:dyDescent="0.2">
      <c r="DA1745" s="60" t="s">
        <v>4100</v>
      </c>
      <c r="DB1745" s="60" t="s">
        <v>4098</v>
      </c>
      <c r="DC1745" s="60" t="s">
        <v>6574</v>
      </c>
      <c r="DD1745" s="60" t="s">
        <v>4099</v>
      </c>
    </row>
    <row r="1746" spans="105:108" x14ac:dyDescent="0.2">
      <c r="DA1746" s="60" t="s">
        <v>4101</v>
      </c>
      <c r="DB1746" s="60" t="s">
        <v>4098</v>
      </c>
      <c r="DC1746" s="60" t="s">
        <v>6574</v>
      </c>
      <c r="DD1746" s="60" t="s">
        <v>4099</v>
      </c>
    </row>
    <row r="1747" spans="105:108" x14ac:dyDescent="0.2">
      <c r="DA1747" s="60" t="s">
        <v>4102</v>
      </c>
      <c r="DB1747" s="60" t="s">
        <v>4098</v>
      </c>
      <c r="DC1747" s="60" t="s">
        <v>6574</v>
      </c>
      <c r="DD1747" s="60" t="s">
        <v>4099</v>
      </c>
    </row>
    <row r="1748" spans="105:108" x14ac:dyDescent="0.2">
      <c r="DA1748" s="60" t="s">
        <v>4103</v>
      </c>
      <c r="DB1748" s="60" t="s">
        <v>4098</v>
      </c>
      <c r="DC1748" s="60" t="s">
        <v>6574</v>
      </c>
      <c r="DD1748" s="60" t="s">
        <v>4099</v>
      </c>
    </row>
    <row r="1749" spans="105:108" x14ac:dyDescent="0.2">
      <c r="DA1749" s="60" t="s">
        <v>4104</v>
      </c>
      <c r="DB1749" s="60" t="s">
        <v>4098</v>
      </c>
      <c r="DC1749" s="60" t="s">
        <v>6574</v>
      </c>
      <c r="DD1749" s="60" t="s">
        <v>4099</v>
      </c>
    </row>
    <row r="1750" spans="105:108" x14ac:dyDescent="0.2">
      <c r="DA1750" s="60" t="s">
        <v>4105</v>
      </c>
      <c r="DB1750" s="60" t="s">
        <v>4098</v>
      </c>
      <c r="DC1750" s="60" t="s">
        <v>6574</v>
      </c>
      <c r="DD1750" s="60" t="s">
        <v>4099</v>
      </c>
    </row>
    <row r="1751" spans="105:108" x14ac:dyDescent="0.2">
      <c r="DA1751" s="60" t="s">
        <v>4106</v>
      </c>
      <c r="DB1751" s="60" t="s">
        <v>4098</v>
      </c>
      <c r="DC1751" s="60" t="s">
        <v>6574</v>
      </c>
      <c r="DD1751" s="60" t="s">
        <v>4099</v>
      </c>
    </row>
    <row r="1752" spans="105:108" x14ac:dyDescent="0.2">
      <c r="DA1752" s="60" t="s">
        <v>4107</v>
      </c>
      <c r="DB1752" s="60" t="s">
        <v>4098</v>
      </c>
      <c r="DC1752" s="60" t="s">
        <v>6574</v>
      </c>
      <c r="DD1752" s="60" t="s">
        <v>4099</v>
      </c>
    </row>
    <row r="1753" spans="105:108" x14ac:dyDescent="0.2">
      <c r="DA1753" s="60" t="s">
        <v>4108</v>
      </c>
      <c r="DB1753" s="60" t="s">
        <v>4098</v>
      </c>
      <c r="DC1753" s="60" t="s">
        <v>6574</v>
      </c>
      <c r="DD1753" s="60" t="s">
        <v>4099</v>
      </c>
    </row>
    <row r="1754" spans="105:108" x14ac:dyDescent="0.2">
      <c r="DA1754" s="60" t="s">
        <v>2552</v>
      </c>
      <c r="DB1754" s="60" t="s">
        <v>4098</v>
      </c>
      <c r="DC1754" s="60" t="s">
        <v>6574</v>
      </c>
      <c r="DD1754" s="60" t="s">
        <v>4099</v>
      </c>
    </row>
    <row r="1755" spans="105:108" x14ac:dyDescent="0.2">
      <c r="DA1755" s="60" t="s">
        <v>2553</v>
      </c>
      <c r="DB1755" s="60" t="s">
        <v>4098</v>
      </c>
      <c r="DC1755" s="60" t="s">
        <v>6574</v>
      </c>
      <c r="DD1755" s="60" t="s">
        <v>4099</v>
      </c>
    </row>
    <row r="1756" spans="105:108" x14ac:dyDescent="0.2">
      <c r="DA1756" s="60" t="s">
        <v>2554</v>
      </c>
      <c r="DB1756" s="60" t="s">
        <v>4098</v>
      </c>
      <c r="DC1756" s="60" t="s">
        <v>6574</v>
      </c>
      <c r="DD1756" s="60" t="s">
        <v>4099</v>
      </c>
    </row>
    <row r="1757" spans="105:108" x14ac:dyDescent="0.2">
      <c r="DA1757" s="60" t="s">
        <v>2555</v>
      </c>
      <c r="DB1757" s="60" t="s">
        <v>4098</v>
      </c>
      <c r="DC1757" s="60" t="s">
        <v>6574</v>
      </c>
      <c r="DD1757" s="60" t="s">
        <v>4099</v>
      </c>
    </row>
    <row r="1758" spans="105:108" x14ac:dyDescent="0.2">
      <c r="DA1758" s="60" t="s">
        <v>2556</v>
      </c>
      <c r="DB1758" s="60" t="s">
        <v>4098</v>
      </c>
      <c r="DC1758" s="60" t="s">
        <v>6574</v>
      </c>
      <c r="DD1758" s="60" t="s">
        <v>4099</v>
      </c>
    </row>
    <row r="1759" spans="105:108" x14ac:dyDescent="0.2">
      <c r="DA1759" s="60" t="s">
        <v>2557</v>
      </c>
      <c r="DB1759" s="60" t="s">
        <v>4098</v>
      </c>
      <c r="DC1759" s="60" t="s">
        <v>6574</v>
      </c>
      <c r="DD1759" s="60" t="s">
        <v>4099</v>
      </c>
    </row>
    <row r="1760" spans="105:108" x14ac:dyDescent="0.2">
      <c r="DA1760" s="60" t="s">
        <v>2558</v>
      </c>
      <c r="DB1760" s="60" t="s">
        <v>4098</v>
      </c>
      <c r="DC1760" s="60" t="s">
        <v>6574</v>
      </c>
      <c r="DD1760" s="60" t="s">
        <v>4099</v>
      </c>
    </row>
    <row r="1761" spans="105:108" x14ac:dyDescent="0.2">
      <c r="DA1761" s="60" t="s">
        <v>2559</v>
      </c>
      <c r="DB1761" s="60" t="s">
        <v>2560</v>
      </c>
      <c r="DC1761" s="60" t="s">
        <v>2561</v>
      </c>
      <c r="DD1761" s="60" t="s">
        <v>2560</v>
      </c>
    </row>
    <row r="1762" spans="105:108" x14ac:dyDescent="0.2">
      <c r="DA1762" s="60" t="s">
        <v>2562</v>
      </c>
      <c r="DB1762" s="60" t="s">
        <v>2560</v>
      </c>
      <c r="DC1762" s="60" t="s">
        <v>2561</v>
      </c>
      <c r="DD1762" s="60" t="s">
        <v>2560</v>
      </c>
    </row>
    <row r="1763" spans="105:108" x14ac:dyDescent="0.2">
      <c r="DA1763" s="60" t="s">
        <v>2563</v>
      </c>
      <c r="DB1763" s="60" t="s">
        <v>2564</v>
      </c>
      <c r="DC1763" s="60" t="s">
        <v>3488</v>
      </c>
      <c r="DD1763" s="60" t="s">
        <v>3487</v>
      </c>
    </row>
    <row r="1764" spans="105:108" x14ac:dyDescent="0.2">
      <c r="DA1764" s="60" t="s">
        <v>2565</v>
      </c>
      <c r="DB1764" s="60" t="s">
        <v>2566</v>
      </c>
      <c r="DC1764" s="60" t="s">
        <v>6574</v>
      </c>
      <c r="DD1764" s="60" t="s">
        <v>4099</v>
      </c>
    </row>
    <row r="1765" spans="105:108" x14ac:dyDescent="0.2">
      <c r="DA1765" s="60" t="s">
        <v>2567</v>
      </c>
      <c r="DB1765" s="60" t="s">
        <v>2566</v>
      </c>
      <c r="DC1765" s="60" t="s">
        <v>6574</v>
      </c>
      <c r="DD1765" s="60" t="s">
        <v>4099</v>
      </c>
    </row>
    <row r="1766" spans="105:108" x14ac:dyDescent="0.2">
      <c r="DA1766" s="60" t="s">
        <v>2568</v>
      </c>
      <c r="DB1766" s="60" t="s">
        <v>2569</v>
      </c>
      <c r="DC1766" s="60" t="s">
        <v>6574</v>
      </c>
      <c r="DD1766" s="60" t="s">
        <v>4099</v>
      </c>
    </row>
    <row r="1767" spans="105:108" x14ac:dyDescent="0.2">
      <c r="DA1767" s="60" t="s">
        <v>2570</v>
      </c>
      <c r="DB1767" s="60" t="s">
        <v>2569</v>
      </c>
      <c r="DC1767" s="60" t="s">
        <v>6574</v>
      </c>
      <c r="DD1767" s="60" t="s">
        <v>4099</v>
      </c>
    </row>
    <row r="1768" spans="105:108" x14ac:dyDescent="0.2">
      <c r="DA1768" s="60" t="s">
        <v>2571</v>
      </c>
      <c r="DB1768" s="60" t="s">
        <v>2572</v>
      </c>
      <c r="DC1768" s="60" t="s">
        <v>6520</v>
      </c>
      <c r="DD1768" s="60" t="s">
        <v>3618</v>
      </c>
    </row>
    <row r="1769" spans="105:108" x14ac:dyDescent="0.2">
      <c r="DA1769" s="60" t="s">
        <v>2573</v>
      </c>
      <c r="DB1769" s="60" t="s">
        <v>2574</v>
      </c>
      <c r="DC1769" s="60" t="s">
        <v>6581</v>
      </c>
      <c r="DD1769" s="60" t="s">
        <v>2575</v>
      </c>
    </row>
    <row r="1770" spans="105:108" x14ac:dyDescent="0.2">
      <c r="DA1770" s="60" t="s">
        <v>2576</v>
      </c>
      <c r="DB1770" s="60" t="s">
        <v>2574</v>
      </c>
      <c r="DC1770" s="60" t="s">
        <v>6581</v>
      </c>
      <c r="DD1770" s="60" t="s">
        <v>2575</v>
      </c>
    </row>
    <row r="1771" spans="105:108" x14ac:dyDescent="0.2">
      <c r="DA1771" s="60" t="s">
        <v>2577</v>
      </c>
      <c r="DB1771" s="60" t="s">
        <v>2578</v>
      </c>
      <c r="DC1771" s="60" t="s">
        <v>6581</v>
      </c>
      <c r="DD1771" s="60" t="s">
        <v>2575</v>
      </c>
    </row>
    <row r="1772" spans="105:108" x14ac:dyDescent="0.2">
      <c r="DA1772" s="60" t="s">
        <v>2579</v>
      </c>
      <c r="DB1772" s="60" t="s">
        <v>2580</v>
      </c>
      <c r="DC1772" s="60" t="s">
        <v>6574</v>
      </c>
      <c r="DD1772" s="60" t="s">
        <v>4099</v>
      </c>
    </row>
    <row r="1773" spans="105:108" x14ac:dyDescent="0.2">
      <c r="DA1773" s="60" t="s">
        <v>2581</v>
      </c>
      <c r="DB1773" s="60" t="s">
        <v>2582</v>
      </c>
      <c r="DC1773" s="60" t="s">
        <v>6574</v>
      </c>
      <c r="DD1773" s="60" t="s">
        <v>4099</v>
      </c>
    </row>
    <row r="1774" spans="105:108" x14ac:dyDescent="0.2">
      <c r="DA1774" s="60" t="s">
        <v>2583</v>
      </c>
      <c r="DB1774" s="60" t="s">
        <v>2584</v>
      </c>
      <c r="DC1774" s="60" t="s">
        <v>6590</v>
      </c>
      <c r="DD1774" s="60" t="s">
        <v>2585</v>
      </c>
    </row>
    <row r="1775" spans="105:108" x14ac:dyDescent="0.2">
      <c r="DA1775" s="60" t="s">
        <v>2586</v>
      </c>
      <c r="DB1775" s="60" t="s">
        <v>2587</v>
      </c>
      <c r="DC1775" s="60" t="s">
        <v>6590</v>
      </c>
      <c r="DD1775" s="60" t="s">
        <v>2585</v>
      </c>
    </row>
    <row r="1776" spans="105:108" x14ac:dyDescent="0.2">
      <c r="DA1776" s="60" t="s">
        <v>2588</v>
      </c>
      <c r="DB1776" s="60" t="s">
        <v>2584</v>
      </c>
      <c r="DC1776" s="60" t="s">
        <v>6590</v>
      </c>
      <c r="DD1776" s="60" t="s">
        <v>2585</v>
      </c>
    </row>
    <row r="1777" spans="105:108" x14ac:dyDescent="0.2">
      <c r="DA1777" s="60" t="s">
        <v>2589</v>
      </c>
      <c r="DB1777" s="60" t="s">
        <v>2590</v>
      </c>
      <c r="DC1777" s="60" t="s">
        <v>6581</v>
      </c>
      <c r="DD1777" s="60" t="s">
        <v>2575</v>
      </c>
    </row>
    <row r="1778" spans="105:108" x14ac:dyDescent="0.2">
      <c r="DA1778" s="60" t="s">
        <v>2591</v>
      </c>
      <c r="DB1778" s="60" t="s">
        <v>2592</v>
      </c>
      <c r="DC1778" s="60" t="s">
        <v>2593</v>
      </c>
      <c r="DD1778" s="60" t="s">
        <v>2592</v>
      </c>
    </row>
    <row r="1779" spans="105:108" x14ac:dyDescent="0.2">
      <c r="DA1779" s="60" t="s">
        <v>2594</v>
      </c>
      <c r="DB1779" s="60" t="s">
        <v>2595</v>
      </c>
      <c r="DC1779" s="60" t="s">
        <v>6584</v>
      </c>
      <c r="DD1779" s="60" t="s">
        <v>2958</v>
      </c>
    </row>
    <row r="1780" spans="105:108" x14ac:dyDescent="0.2">
      <c r="DA1780" s="60" t="s">
        <v>2596</v>
      </c>
      <c r="DB1780" s="60" t="s">
        <v>2595</v>
      </c>
      <c r="DC1780" s="60" t="s">
        <v>6584</v>
      </c>
      <c r="DD1780" s="60" t="s">
        <v>2958</v>
      </c>
    </row>
    <row r="1781" spans="105:108" x14ac:dyDescent="0.2">
      <c r="DA1781" s="60" t="s">
        <v>2597</v>
      </c>
      <c r="DB1781" s="60" t="s">
        <v>2598</v>
      </c>
      <c r="DC1781" s="60" t="s">
        <v>6585</v>
      </c>
      <c r="DD1781" s="60" t="s">
        <v>2598</v>
      </c>
    </row>
    <row r="1782" spans="105:108" x14ac:dyDescent="0.2">
      <c r="DA1782" s="60" t="s">
        <v>2599</v>
      </c>
      <c r="DB1782" s="60" t="s">
        <v>2598</v>
      </c>
      <c r="DC1782" s="60" t="s">
        <v>6585</v>
      </c>
      <c r="DD1782" s="60" t="s">
        <v>2598</v>
      </c>
    </row>
    <row r="1783" spans="105:108" x14ac:dyDescent="0.2">
      <c r="DA1783" s="60" t="s">
        <v>2600</v>
      </c>
      <c r="DB1783" s="60" t="s">
        <v>2601</v>
      </c>
      <c r="DC1783" s="60" t="s">
        <v>6586</v>
      </c>
      <c r="DD1783" s="60" t="s">
        <v>2601</v>
      </c>
    </row>
    <row r="1784" spans="105:108" x14ac:dyDescent="0.2">
      <c r="DA1784" s="60" t="s">
        <v>2602</v>
      </c>
      <c r="DB1784" s="60" t="s">
        <v>2601</v>
      </c>
      <c r="DC1784" s="60" t="s">
        <v>6586</v>
      </c>
      <c r="DD1784" s="60" t="s">
        <v>2601</v>
      </c>
    </row>
    <row r="1785" spans="105:108" x14ac:dyDescent="0.2">
      <c r="DA1785" s="60" t="s">
        <v>2603</v>
      </c>
      <c r="DB1785" s="60" t="s">
        <v>2604</v>
      </c>
      <c r="DC1785" s="60" t="s">
        <v>6587</v>
      </c>
      <c r="DD1785" s="60" t="s">
        <v>2604</v>
      </c>
    </row>
    <row r="1786" spans="105:108" x14ac:dyDescent="0.2">
      <c r="DA1786" s="60" t="s">
        <v>2605</v>
      </c>
      <c r="DB1786" s="60" t="s">
        <v>2604</v>
      </c>
      <c r="DC1786" s="60" t="s">
        <v>6587</v>
      </c>
      <c r="DD1786" s="60" t="s">
        <v>2604</v>
      </c>
    </row>
    <row r="1787" spans="105:108" x14ac:dyDescent="0.2">
      <c r="DA1787" s="60" t="s">
        <v>2606</v>
      </c>
      <c r="DB1787" s="60" t="s">
        <v>2607</v>
      </c>
      <c r="DC1787" s="60" t="s">
        <v>6588</v>
      </c>
      <c r="DD1787" s="60" t="s">
        <v>2607</v>
      </c>
    </row>
    <row r="1788" spans="105:108" x14ac:dyDescent="0.2">
      <c r="DA1788" s="60" t="s">
        <v>2608</v>
      </c>
      <c r="DB1788" s="60" t="s">
        <v>2607</v>
      </c>
      <c r="DC1788" s="60" t="s">
        <v>6588</v>
      </c>
      <c r="DD1788" s="60" t="s">
        <v>2607</v>
      </c>
    </row>
    <row r="1789" spans="105:108" x14ac:dyDescent="0.2">
      <c r="DA1789" s="60" t="s">
        <v>2609</v>
      </c>
      <c r="DB1789" s="60" t="s">
        <v>2610</v>
      </c>
      <c r="DC1789" s="60" t="s">
        <v>6588</v>
      </c>
      <c r="DD1789" s="60" t="s">
        <v>2607</v>
      </c>
    </row>
    <row r="1790" spans="105:108" x14ac:dyDescent="0.2">
      <c r="DA1790" s="60" t="s">
        <v>2611</v>
      </c>
      <c r="DB1790" s="60" t="s">
        <v>2612</v>
      </c>
      <c r="DC1790" s="60" t="s">
        <v>6587</v>
      </c>
      <c r="DD1790" s="60" t="s">
        <v>2604</v>
      </c>
    </row>
    <row r="1791" spans="105:108" x14ac:dyDescent="0.2">
      <c r="DA1791" s="60" t="s">
        <v>2613</v>
      </c>
      <c r="DB1791" s="60" t="s">
        <v>2614</v>
      </c>
      <c r="DC1791" s="60" t="s">
        <v>6588</v>
      </c>
      <c r="DD1791" s="60" t="s">
        <v>2607</v>
      </c>
    </row>
    <row r="1792" spans="105:108" x14ac:dyDescent="0.2">
      <c r="DA1792" s="60" t="s">
        <v>2615</v>
      </c>
      <c r="DB1792" s="60" t="s">
        <v>2614</v>
      </c>
      <c r="DC1792" s="60" t="s">
        <v>6588</v>
      </c>
      <c r="DD1792" s="60" t="s">
        <v>2607</v>
      </c>
    </row>
    <row r="1793" spans="105:108" x14ac:dyDescent="0.2">
      <c r="DA1793" s="60" t="s">
        <v>2616</v>
      </c>
      <c r="DB1793" s="60" t="s">
        <v>2617</v>
      </c>
      <c r="DC1793" s="60" t="s">
        <v>6588</v>
      </c>
      <c r="DD1793" s="60" t="s">
        <v>2607</v>
      </c>
    </row>
    <row r="1794" spans="105:108" x14ac:dyDescent="0.2">
      <c r="DA1794" s="60" t="s">
        <v>2618</v>
      </c>
      <c r="DB1794" s="60" t="s">
        <v>2619</v>
      </c>
      <c r="DC1794" s="60" t="s">
        <v>6588</v>
      </c>
      <c r="DD1794" s="60" t="s">
        <v>2607</v>
      </c>
    </row>
    <row r="1795" spans="105:108" x14ac:dyDescent="0.2">
      <c r="DA1795" s="60" t="s">
        <v>2620</v>
      </c>
      <c r="DB1795" s="60" t="s">
        <v>2621</v>
      </c>
      <c r="DC1795" s="60" t="s">
        <v>6573</v>
      </c>
      <c r="DD1795" s="60" t="s">
        <v>2621</v>
      </c>
    </row>
    <row r="1796" spans="105:108" x14ac:dyDescent="0.2">
      <c r="DA1796" s="60" t="s">
        <v>2622</v>
      </c>
      <c r="DB1796" s="60" t="s">
        <v>2621</v>
      </c>
      <c r="DC1796" s="60" t="s">
        <v>6573</v>
      </c>
      <c r="DD1796" s="60" t="s">
        <v>2621</v>
      </c>
    </row>
    <row r="1797" spans="105:108" x14ac:dyDescent="0.2">
      <c r="DA1797" s="60" t="s">
        <v>4225</v>
      </c>
      <c r="DB1797" s="60" t="s">
        <v>2621</v>
      </c>
      <c r="DC1797" s="60" t="s">
        <v>6573</v>
      </c>
      <c r="DD1797" s="60" t="s">
        <v>2621</v>
      </c>
    </row>
    <row r="1798" spans="105:108" x14ac:dyDescent="0.2">
      <c r="DA1798" s="60" t="s">
        <v>4226</v>
      </c>
      <c r="DB1798" s="60" t="s">
        <v>2621</v>
      </c>
      <c r="DC1798" s="60" t="s">
        <v>6573</v>
      </c>
      <c r="DD1798" s="60" t="s">
        <v>2621</v>
      </c>
    </row>
    <row r="1799" spans="105:108" x14ac:dyDescent="0.2">
      <c r="DA1799" s="60" t="s">
        <v>4227</v>
      </c>
      <c r="DB1799" s="60" t="s">
        <v>2621</v>
      </c>
      <c r="DC1799" s="60" t="s">
        <v>6573</v>
      </c>
      <c r="DD1799" s="60" t="s">
        <v>2621</v>
      </c>
    </row>
    <row r="1800" spans="105:108" x14ac:dyDescent="0.2">
      <c r="DA1800" s="60" t="s">
        <v>4228</v>
      </c>
      <c r="DB1800" s="60" t="s">
        <v>2621</v>
      </c>
      <c r="DC1800" s="60" t="s">
        <v>6573</v>
      </c>
      <c r="DD1800" s="60" t="s">
        <v>2621</v>
      </c>
    </row>
    <row r="1801" spans="105:108" x14ac:dyDescent="0.2">
      <c r="DA1801" s="60" t="s">
        <v>4229</v>
      </c>
      <c r="DB1801" s="60" t="s">
        <v>4230</v>
      </c>
      <c r="DC1801" s="60" t="s">
        <v>6573</v>
      </c>
      <c r="DD1801" s="60" t="s">
        <v>2621</v>
      </c>
    </row>
    <row r="1802" spans="105:108" x14ac:dyDescent="0.2">
      <c r="DA1802" s="60" t="s">
        <v>4231</v>
      </c>
      <c r="DB1802" s="60" t="s">
        <v>2621</v>
      </c>
      <c r="DC1802" s="60" t="s">
        <v>6573</v>
      </c>
      <c r="DD1802" s="60" t="s">
        <v>2621</v>
      </c>
    </row>
    <row r="1803" spans="105:108" x14ac:dyDescent="0.2">
      <c r="DA1803" s="60" t="s">
        <v>4232</v>
      </c>
      <c r="DB1803" s="60" t="s">
        <v>2621</v>
      </c>
      <c r="DC1803" s="60" t="s">
        <v>6573</v>
      </c>
      <c r="DD1803" s="60" t="s">
        <v>2621</v>
      </c>
    </row>
    <row r="1804" spans="105:108" x14ac:dyDescent="0.2">
      <c r="DA1804" s="60" t="s">
        <v>4233</v>
      </c>
      <c r="DB1804" s="60" t="s">
        <v>2621</v>
      </c>
      <c r="DC1804" s="60" t="s">
        <v>6573</v>
      </c>
      <c r="DD1804" s="60" t="s">
        <v>2621</v>
      </c>
    </row>
    <row r="1805" spans="105:108" x14ac:dyDescent="0.2">
      <c r="DA1805" s="60" t="s">
        <v>4234</v>
      </c>
      <c r="DB1805" s="60" t="s">
        <v>2621</v>
      </c>
      <c r="DC1805" s="60" t="s">
        <v>6573</v>
      </c>
      <c r="DD1805" s="60" t="s">
        <v>2621</v>
      </c>
    </row>
    <row r="1806" spans="105:108" x14ac:dyDescent="0.2">
      <c r="DA1806" s="60" t="s">
        <v>4235</v>
      </c>
      <c r="DB1806" s="60" t="s">
        <v>2621</v>
      </c>
      <c r="DC1806" s="60" t="s">
        <v>6573</v>
      </c>
      <c r="DD1806" s="60" t="s">
        <v>2621</v>
      </c>
    </row>
    <row r="1807" spans="105:108" x14ac:dyDescent="0.2">
      <c r="DA1807" s="60" t="s">
        <v>4236</v>
      </c>
      <c r="DB1807" s="60" t="s">
        <v>2621</v>
      </c>
      <c r="DC1807" s="60" t="s">
        <v>6573</v>
      </c>
      <c r="DD1807" s="60" t="s">
        <v>2621</v>
      </c>
    </row>
    <row r="1808" spans="105:108" x14ac:dyDescent="0.2">
      <c r="DA1808" s="60" t="s">
        <v>4237</v>
      </c>
      <c r="DB1808" s="60" t="s">
        <v>2621</v>
      </c>
      <c r="DC1808" s="60" t="s">
        <v>6573</v>
      </c>
      <c r="DD1808" s="60" t="s">
        <v>2621</v>
      </c>
    </row>
    <row r="1809" spans="105:108" x14ac:dyDescent="0.2">
      <c r="DA1809" s="60" t="s">
        <v>4238</v>
      </c>
      <c r="DB1809" s="60" t="s">
        <v>2621</v>
      </c>
      <c r="DC1809" s="60" t="s">
        <v>6573</v>
      </c>
      <c r="DD1809" s="60" t="s">
        <v>2621</v>
      </c>
    </row>
    <row r="1810" spans="105:108" x14ac:dyDescent="0.2">
      <c r="DA1810" s="60" t="s">
        <v>4239</v>
      </c>
      <c r="DB1810" s="60" t="s">
        <v>4240</v>
      </c>
      <c r="DC1810" s="60" t="s">
        <v>6573</v>
      </c>
      <c r="DD1810" s="60" t="s">
        <v>2621</v>
      </c>
    </row>
    <row r="1811" spans="105:108" x14ac:dyDescent="0.2">
      <c r="DA1811" s="60" t="s">
        <v>4241</v>
      </c>
      <c r="DB1811" s="60" t="s">
        <v>4240</v>
      </c>
      <c r="DC1811" s="60" t="s">
        <v>6573</v>
      </c>
      <c r="DD1811" s="60" t="s">
        <v>2621</v>
      </c>
    </row>
    <row r="1812" spans="105:108" x14ac:dyDescent="0.2">
      <c r="DA1812" s="60" t="s">
        <v>4242</v>
      </c>
      <c r="DB1812" s="60" t="s">
        <v>4243</v>
      </c>
      <c r="DC1812" s="60" t="s">
        <v>4244</v>
      </c>
      <c r="DD1812" s="60" t="s">
        <v>4243</v>
      </c>
    </row>
    <row r="1813" spans="105:108" x14ac:dyDescent="0.2">
      <c r="DA1813" s="60" t="s">
        <v>4245</v>
      </c>
      <c r="DB1813" s="60" t="s">
        <v>4246</v>
      </c>
      <c r="DC1813" s="60" t="s">
        <v>4244</v>
      </c>
      <c r="DD1813" s="60" t="s">
        <v>4243</v>
      </c>
    </row>
    <row r="1814" spans="105:108" x14ac:dyDescent="0.2">
      <c r="DA1814" s="60" t="s">
        <v>4247</v>
      </c>
      <c r="DB1814" s="60" t="s">
        <v>4248</v>
      </c>
      <c r="DC1814" s="60" t="s">
        <v>4244</v>
      </c>
      <c r="DD1814" s="60" t="s">
        <v>4243</v>
      </c>
    </row>
    <row r="1815" spans="105:108" x14ac:dyDescent="0.2">
      <c r="DA1815" s="60" t="s">
        <v>4249</v>
      </c>
      <c r="DB1815" s="60" t="s">
        <v>4246</v>
      </c>
      <c r="DC1815" s="60" t="s">
        <v>4244</v>
      </c>
      <c r="DD1815" s="60" t="s">
        <v>4243</v>
      </c>
    </row>
    <row r="1816" spans="105:108" x14ac:dyDescent="0.2">
      <c r="DA1816" s="60" t="s">
        <v>4250</v>
      </c>
      <c r="DB1816" s="60" t="s">
        <v>4251</v>
      </c>
      <c r="DC1816" s="60" t="s">
        <v>4244</v>
      </c>
      <c r="DD1816" s="60" t="s">
        <v>4243</v>
      </c>
    </row>
    <row r="1817" spans="105:108" x14ac:dyDescent="0.2">
      <c r="DA1817" s="60" t="s">
        <v>4252</v>
      </c>
      <c r="DB1817" s="60" t="s">
        <v>4253</v>
      </c>
      <c r="DC1817" s="60" t="s">
        <v>4254</v>
      </c>
      <c r="DD1817" s="60" t="s">
        <v>4253</v>
      </c>
    </row>
    <row r="1818" spans="105:108" x14ac:dyDescent="0.2">
      <c r="DA1818" s="60" t="s">
        <v>4255</v>
      </c>
      <c r="DB1818" s="60" t="s">
        <v>4256</v>
      </c>
      <c r="DC1818" s="60" t="s">
        <v>4254</v>
      </c>
      <c r="DD1818" s="60" t="s">
        <v>4253</v>
      </c>
    </row>
    <row r="1819" spans="105:108" x14ac:dyDescent="0.2">
      <c r="DA1819" s="60" t="s">
        <v>4257</v>
      </c>
      <c r="DB1819" s="60" t="s">
        <v>4256</v>
      </c>
      <c r="DC1819" s="60" t="s">
        <v>4254</v>
      </c>
      <c r="DD1819" s="60" t="s">
        <v>4253</v>
      </c>
    </row>
    <row r="1820" spans="105:108" x14ac:dyDescent="0.2">
      <c r="DA1820" s="60" t="s">
        <v>4258</v>
      </c>
      <c r="DB1820" s="60" t="s">
        <v>4259</v>
      </c>
      <c r="DC1820" s="60" t="s">
        <v>4260</v>
      </c>
      <c r="DD1820" s="60" t="s">
        <v>4261</v>
      </c>
    </row>
    <row r="1821" spans="105:108" x14ac:dyDescent="0.2">
      <c r="DA1821" s="60" t="s">
        <v>4262</v>
      </c>
      <c r="DB1821" s="60" t="s">
        <v>4263</v>
      </c>
      <c r="DC1821" s="60" t="s">
        <v>4260</v>
      </c>
      <c r="DD1821" s="60" t="s">
        <v>4261</v>
      </c>
    </row>
    <row r="1822" spans="105:108" x14ac:dyDescent="0.2">
      <c r="DA1822" s="60" t="s">
        <v>4264</v>
      </c>
      <c r="DB1822" s="60" t="s">
        <v>4263</v>
      </c>
      <c r="DC1822" s="60" t="s">
        <v>4260</v>
      </c>
      <c r="DD1822" s="60" t="s">
        <v>4261</v>
      </c>
    </row>
    <row r="1823" spans="105:108" x14ac:dyDescent="0.2">
      <c r="DA1823" s="60" t="s">
        <v>4265</v>
      </c>
      <c r="DB1823" s="60" t="s">
        <v>4266</v>
      </c>
      <c r="DC1823" s="60" t="s">
        <v>4260</v>
      </c>
      <c r="DD1823" s="60" t="s">
        <v>4261</v>
      </c>
    </row>
    <row r="1824" spans="105:108" x14ac:dyDescent="0.2">
      <c r="DA1824" s="60" t="s">
        <v>4267</v>
      </c>
      <c r="DB1824" s="60" t="s">
        <v>4268</v>
      </c>
      <c r="DC1824" s="60" t="s">
        <v>6573</v>
      </c>
      <c r="DD1824" s="60" t="s">
        <v>2621</v>
      </c>
    </row>
    <row r="1825" spans="105:108" x14ac:dyDescent="0.2">
      <c r="DA1825" s="60" t="s">
        <v>4269</v>
      </c>
      <c r="DB1825" s="60" t="s">
        <v>4268</v>
      </c>
      <c r="DC1825" s="60" t="s">
        <v>6573</v>
      </c>
      <c r="DD1825" s="60" t="s">
        <v>2621</v>
      </c>
    </row>
    <row r="1826" spans="105:108" x14ac:dyDescent="0.2">
      <c r="DA1826" s="60" t="s">
        <v>4270</v>
      </c>
      <c r="DB1826" s="60" t="s">
        <v>4271</v>
      </c>
      <c r="DC1826" s="60" t="s">
        <v>6573</v>
      </c>
      <c r="DD1826" s="60" t="s">
        <v>2621</v>
      </c>
    </row>
    <row r="1827" spans="105:108" x14ac:dyDescent="0.2">
      <c r="DA1827" s="60" t="s">
        <v>4272</v>
      </c>
      <c r="DB1827" s="60" t="s">
        <v>4273</v>
      </c>
      <c r="DC1827" s="60" t="s">
        <v>4274</v>
      </c>
      <c r="DD1827" s="60" t="s">
        <v>4275</v>
      </c>
    </row>
    <row r="1828" spans="105:108" x14ac:dyDescent="0.2">
      <c r="DA1828" s="60" t="s">
        <v>4276</v>
      </c>
      <c r="DB1828" s="60" t="s">
        <v>4277</v>
      </c>
      <c r="DC1828" s="60" t="s">
        <v>4274</v>
      </c>
      <c r="DD1828" s="60" t="s">
        <v>4275</v>
      </c>
    </row>
    <row r="1829" spans="105:108" x14ac:dyDescent="0.2">
      <c r="DA1829" s="60" t="s">
        <v>4278</v>
      </c>
      <c r="DB1829" s="60" t="s">
        <v>4279</v>
      </c>
      <c r="DC1829" s="60" t="s">
        <v>4274</v>
      </c>
      <c r="DD1829" s="60" t="s">
        <v>4275</v>
      </c>
    </row>
    <row r="1830" spans="105:108" x14ac:dyDescent="0.2">
      <c r="DA1830" s="60" t="s">
        <v>4280</v>
      </c>
      <c r="DB1830" s="60" t="s">
        <v>4281</v>
      </c>
      <c r="DC1830" s="60" t="s">
        <v>4274</v>
      </c>
      <c r="DD1830" s="60" t="s">
        <v>4275</v>
      </c>
    </row>
    <row r="1831" spans="105:108" x14ac:dyDescent="0.2">
      <c r="DA1831" s="60" t="s">
        <v>4282</v>
      </c>
      <c r="DB1831" s="60" t="s">
        <v>4283</v>
      </c>
      <c r="DC1831" s="60" t="s">
        <v>4274</v>
      </c>
      <c r="DD1831" s="60" t="s">
        <v>4275</v>
      </c>
    </row>
    <row r="1832" spans="105:108" x14ac:dyDescent="0.2">
      <c r="DA1832" s="60" t="s">
        <v>4284</v>
      </c>
      <c r="DB1832" s="60" t="s">
        <v>4283</v>
      </c>
      <c r="DC1832" s="60" t="s">
        <v>4274</v>
      </c>
      <c r="DD1832" s="60" t="s">
        <v>4275</v>
      </c>
    </row>
    <row r="1833" spans="105:108" x14ac:dyDescent="0.2">
      <c r="DA1833" s="60" t="s">
        <v>4285</v>
      </c>
      <c r="DB1833" s="60" t="s">
        <v>4286</v>
      </c>
      <c r="DC1833" s="60" t="s">
        <v>4287</v>
      </c>
      <c r="DD1833" s="60" t="s">
        <v>4288</v>
      </c>
    </row>
    <row r="1834" spans="105:108" x14ac:dyDescent="0.2">
      <c r="DA1834" s="60" t="s">
        <v>4289</v>
      </c>
      <c r="DB1834" s="60" t="s">
        <v>4273</v>
      </c>
      <c r="DC1834" s="60" t="s">
        <v>4274</v>
      </c>
      <c r="DD1834" s="60" t="s">
        <v>4275</v>
      </c>
    </row>
    <row r="1835" spans="105:108" x14ac:dyDescent="0.2">
      <c r="DA1835" s="60" t="s">
        <v>4290</v>
      </c>
      <c r="DB1835" s="60" t="s">
        <v>4291</v>
      </c>
      <c r="DC1835" s="60" t="s">
        <v>6687</v>
      </c>
      <c r="DD1835" s="60" t="s">
        <v>4291</v>
      </c>
    </row>
    <row r="1836" spans="105:108" x14ac:dyDescent="0.2">
      <c r="DA1836" s="60" t="s">
        <v>4292</v>
      </c>
      <c r="DB1836" s="60" t="s">
        <v>4291</v>
      </c>
      <c r="DC1836" s="60" t="s">
        <v>6687</v>
      </c>
      <c r="DD1836" s="60" t="s">
        <v>4291</v>
      </c>
    </row>
    <row r="1837" spans="105:108" x14ac:dyDescent="0.2">
      <c r="DA1837" s="60" t="s">
        <v>4293</v>
      </c>
      <c r="DB1837" s="60" t="s">
        <v>4291</v>
      </c>
      <c r="DC1837" s="60" t="s">
        <v>6687</v>
      </c>
      <c r="DD1837" s="60" t="s">
        <v>4291</v>
      </c>
    </row>
    <row r="1838" spans="105:108" x14ac:dyDescent="0.2">
      <c r="DA1838" s="60" t="s">
        <v>4294</v>
      </c>
      <c r="DB1838" s="60" t="s">
        <v>4291</v>
      </c>
      <c r="DC1838" s="60" t="s">
        <v>6687</v>
      </c>
      <c r="DD1838" s="60" t="s">
        <v>4291</v>
      </c>
    </row>
    <row r="1839" spans="105:108" x14ac:dyDescent="0.2">
      <c r="DA1839" s="60" t="s">
        <v>4295</v>
      </c>
      <c r="DB1839" s="60" t="s">
        <v>4291</v>
      </c>
      <c r="DC1839" s="60" t="s">
        <v>6687</v>
      </c>
      <c r="DD1839" s="60" t="s">
        <v>4291</v>
      </c>
    </row>
    <row r="1840" spans="105:108" x14ac:dyDescent="0.2">
      <c r="DA1840" s="60" t="s">
        <v>4296</v>
      </c>
      <c r="DB1840" s="60" t="s">
        <v>4291</v>
      </c>
      <c r="DC1840" s="60" t="s">
        <v>6687</v>
      </c>
      <c r="DD1840" s="60" t="s">
        <v>4291</v>
      </c>
    </row>
    <row r="1841" spans="105:108" x14ac:dyDescent="0.2">
      <c r="DA1841" s="60" t="s">
        <v>4297</v>
      </c>
      <c r="DB1841" s="60" t="s">
        <v>4291</v>
      </c>
      <c r="DC1841" s="60" t="s">
        <v>6687</v>
      </c>
      <c r="DD1841" s="60" t="s">
        <v>4291</v>
      </c>
    </row>
    <row r="1842" spans="105:108" x14ac:dyDescent="0.2">
      <c r="DA1842" s="60" t="s">
        <v>4298</v>
      </c>
      <c r="DB1842" s="60" t="s">
        <v>4291</v>
      </c>
      <c r="DC1842" s="60" t="s">
        <v>6687</v>
      </c>
      <c r="DD1842" s="60" t="s">
        <v>4291</v>
      </c>
    </row>
    <row r="1843" spans="105:108" x14ac:dyDescent="0.2">
      <c r="DA1843" s="60" t="s">
        <v>4299</v>
      </c>
      <c r="DB1843" s="60" t="s">
        <v>4291</v>
      </c>
      <c r="DC1843" s="60" t="s">
        <v>6687</v>
      </c>
      <c r="DD1843" s="60" t="s">
        <v>4291</v>
      </c>
    </row>
    <row r="1844" spans="105:108" x14ac:dyDescent="0.2">
      <c r="DA1844" s="60" t="s">
        <v>4300</v>
      </c>
      <c r="DB1844" s="60" t="s">
        <v>4291</v>
      </c>
      <c r="DC1844" s="60" t="s">
        <v>6687</v>
      </c>
      <c r="DD1844" s="60" t="s">
        <v>4291</v>
      </c>
    </row>
    <row r="1845" spans="105:108" x14ac:dyDescent="0.2">
      <c r="DA1845" s="60" t="s">
        <v>4301</v>
      </c>
      <c r="DB1845" s="60" t="s">
        <v>4291</v>
      </c>
      <c r="DC1845" s="60" t="s">
        <v>6687</v>
      </c>
      <c r="DD1845" s="60" t="s">
        <v>4291</v>
      </c>
    </row>
    <row r="1846" spans="105:108" x14ac:dyDescent="0.2">
      <c r="DA1846" s="60" t="s">
        <v>4302</v>
      </c>
      <c r="DB1846" s="60" t="s">
        <v>4291</v>
      </c>
      <c r="DC1846" s="60" t="s">
        <v>6687</v>
      </c>
      <c r="DD1846" s="60" t="s">
        <v>4291</v>
      </c>
    </row>
    <row r="1847" spans="105:108" x14ac:dyDescent="0.2">
      <c r="DA1847" s="60" t="s">
        <v>4303</v>
      </c>
      <c r="DB1847" s="60" t="s">
        <v>4291</v>
      </c>
      <c r="DC1847" s="60" t="s">
        <v>6687</v>
      </c>
      <c r="DD1847" s="60" t="s">
        <v>4291</v>
      </c>
    </row>
    <row r="1848" spans="105:108" x14ac:dyDescent="0.2">
      <c r="DA1848" s="60" t="s">
        <v>4304</v>
      </c>
      <c r="DB1848" s="60" t="s">
        <v>4288</v>
      </c>
      <c r="DC1848" s="60" t="s">
        <v>4287</v>
      </c>
      <c r="DD1848" s="60" t="s">
        <v>4288</v>
      </c>
    </row>
    <row r="1849" spans="105:108" x14ac:dyDescent="0.2">
      <c r="DA1849" s="60" t="s">
        <v>4305</v>
      </c>
      <c r="DB1849" s="60" t="s">
        <v>4306</v>
      </c>
      <c r="DC1849" s="60" t="s">
        <v>6687</v>
      </c>
      <c r="DD1849" s="60" t="s">
        <v>4291</v>
      </c>
    </row>
    <row r="1850" spans="105:108" x14ac:dyDescent="0.2">
      <c r="DA1850" s="60" t="s">
        <v>4307</v>
      </c>
      <c r="DB1850" s="60" t="s">
        <v>4286</v>
      </c>
      <c r="DC1850" s="60" t="s">
        <v>4287</v>
      </c>
      <c r="DD1850" s="60" t="s">
        <v>4288</v>
      </c>
    </row>
    <row r="1851" spans="105:108" x14ac:dyDescent="0.2">
      <c r="DA1851" s="60" t="s">
        <v>4308</v>
      </c>
      <c r="DB1851" s="60" t="s">
        <v>4309</v>
      </c>
      <c r="DC1851" s="60" t="s">
        <v>4287</v>
      </c>
      <c r="DD1851" s="60" t="s">
        <v>4288</v>
      </c>
    </row>
    <row r="1852" spans="105:108" x14ac:dyDescent="0.2">
      <c r="DA1852" s="60" t="s">
        <v>4310</v>
      </c>
      <c r="DB1852" s="60" t="s">
        <v>4311</v>
      </c>
      <c r="DC1852" s="60" t="s">
        <v>4274</v>
      </c>
      <c r="DD1852" s="60" t="s">
        <v>4275</v>
      </c>
    </row>
    <row r="1853" spans="105:108" x14ac:dyDescent="0.2">
      <c r="DA1853" s="60" t="s">
        <v>4312</v>
      </c>
      <c r="DB1853" s="60" t="s">
        <v>4313</v>
      </c>
      <c r="DC1853" s="60" t="s">
        <v>6686</v>
      </c>
      <c r="DD1853" s="60" t="s">
        <v>4313</v>
      </c>
    </row>
    <row r="1854" spans="105:108" x14ac:dyDescent="0.2">
      <c r="DA1854" s="60" t="s">
        <v>4314</v>
      </c>
      <c r="DB1854" s="60" t="s">
        <v>4313</v>
      </c>
      <c r="DC1854" s="60" t="s">
        <v>6686</v>
      </c>
      <c r="DD1854" s="60" t="s">
        <v>4313</v>
      </c>
    </row>
    <row r="1855" spans="105:108" x14ac:dyDescent="0.2">
      <c r="DA1855" s="60" t="s">
        <v>4315</v>
      </c>
      <c r="DB1855" s="60" t="s">
        <v>4313</v>
      </c>
      <c r="DC1855" s="60" t="s">
        <v>6686</v>
      </c>
      <c r="DD1855" s="60" t="s">
        <v>4313</v>
      </c>
    </row>
    <row r="1856" spans="105:108" x14ac:dyDescent="0.2">
      <c r="DA1856" s="60" t="s">
        <v>4316</v>
      </c>
      <c r="DB1856" s="60" t="s">
        <v>4313</v>
      </c>
      <c r="DC1856" s="60" t="s">
        <v>6686</v>
      </c>
      <c r="DD1856" s="60" t="s">
        <v>4313</v>
      </c>
    </row>
    <row r="1857" spans="105:108" x14ac:dyDescent="0.2">
      <c r="DA1857" s="60" t="s">
        <v>4317</v>
      </c>
      <c r="DB1857" s="60" t="s">
        <v>4313</v>
      </c>
      <c r="DC1857" s="60" t="s">
        <v>6686</v>
      </c>
      <c r="DD1857" s="60" t="s">
        <v>4313</v>
      </c>
    </row>
    <row r="1858" spans="105:108" x14ac:dyDescent="0.2">
      <c r="DA1858" s="60" t="s">
        <v>4318</v>
      </c>
      <c r="DB1858" s="60" t="s">
        <v>4313</v>
      </c>
      <c r="DC1858" s="60" t="s">
        <v>6686</v>
      </c>
      <c r="DD1858" s="60" t="s">
        <v>4313</v>
      </c>
    </row>
    <row r="1859" spans="105:108" x14ac:dyDescent="0.2">
      <c r="DA1859" s="60" t="s">
        <v>4319</v>
      </c>
      <c r="DB1859" s="60" t="s">
        <v>4313</v>
      </c>
      <c r="DC1859" s="60" t="s">
        <v>6686</v>
      </c>
      <c r="DD1859" s="60" t="s">
        <v>4313</v>
      </c>
    </row>
    <row r="1860" spans="105:108" x14ac:dyDescent="0.2">
      <c r="DA1860" s="60" t="s">
        <v>4320</v>
      </c>
      <c r="DB1860" s="60" t="s">
        <v>4313</v>
      </c>
      <c r="DC1860" s="60" t="s">
        <v>6686</v>
      </c>
      <c r="DD1860" s="60" t="s">
        <v>4313</v>
      </c>
    </row>
    <row r="1861" spans="105:108" x14ac:dyDescent="0.2">
      <c r="DA1861" s="60" t="s">
        <v>4321</v>
      </c>
      <c r="DB1861" s="60" t="s">
        <v>4313</v>
      </c>
      <c r="DC1861" s="60" t="s">
        <v>6686</v>
      </c>
      <c r="DD1861" s="60" t="s">
        <v>4313</v>
      </c>
    </row>
    <row r="1862" spans="105:108" x14ac:dyDescent="0.2">
      <c r="DA1862" s="60" t="s">
        <v>4322</v>
      </c>
      <c r="DB1862" s="60" t="s">
        <v>4313</v>
      </c>
      <c r="DC1862" s="60" t="s">
        <v>6686</v>
      </c>
      <c r="DD1862" s="60" t="s">
        <v>4313</v>
      </c>
    </row>
    <row r="1863" spans="105:108" x14ac:dyDescent="0.2">
      <c r="DA1863" s="60" t="s">
        <v>4323</v>
      </c>
      <c r="DB1863" s="60" t="s">
        <v>4313</v>
      </c>
      <c r="DC1863" s="60" t="s">
        <v>6686</v>
      </c>
      <c r="DD1863" s="60" t="s">
        <v>4313</v>
      </c>
    </row>
    <row r="1864" spans="105:108" x14ac:dyDescent="0.2">
      <c r="DA1864" s="60" t="s">
        <v>4324</v>
      </c>
      <c r="DB1864" s="60" t="s">
        <v>4313</v>
      </c>
      <c r="DC1864" s="60" t="s">
        <v>6686</v>
      </c>
      <c r="DD1864" s="60" t="s">
        <v>4313</v>
      </c>
    </row>
    <row r="1865" spans="105:108" x14ac:dyDescent="0.2">
      <c r="DA1865" s="60" t="s">
        <v>4325</v>
      </c>
      <c r="DB1865" s="60" t="s">
        <v>4313</v>
      </c>
      <c r="DC1865" s="60" t="s">
        <v>6686</v>
      </c>
      <c r="DD1865" s="60" t="s">
        <v>4313</v>
      </c>
    </row>
    <row r="1866" spans="105:108" x14ac:dyDescent="0.2">
      <c r="DA1866" s="60" t="s">
        <v>4326</v>
      </c>
      <c r="DB1866" s="60" t="s">
        <v>4313</v>
      </c>
      <c r="DC1866" s="60" t="s">
        <v>6686</v>
      </c>
      <c r="DD1866" s="60" t="s">
        <v>4313</v>
      </c>
    </row>
    <row r="1867" spans="105:108" x14ac:dyDescent="0.2">
      <c r="DA1867" s="60" t="s">
        <v>4327</v>
      </c>
      <c r="DB1867" s="60" t="s">
        <v>4313</v>
      </c>
      <c r="DC1867" s="60" t="s">
        <v>6686</v>
      </c>
      <c r="DD1867" s="60" t="s">
        <v>4313</v>
      </c>
    </row>
    <row r="1868" spans="105:108" x14ac:dyDescent="0.2">
      <c r="DA1868" s="60" t="s">
        <v>4328</v>
      </c>
      <c r="DB1868" s="60" t="s">
        <v>4313</v>
      </c>
      <c r="DC1868" s="60" t="s">
        <v>6686</v>
      </c>
      <c r="DD1868" s="60" t="s">
        <v>4313</v>
      </c>
    </row>
    <row r="1869" spans="105:108" x14ac:dyDescent="0.2">
      <c r="DA1869" s="60" t="s">
        <v>4329</v>
      </c>
      <c r="DB1869" s="60" t="s">
        <v>4313</v>
      </c>
      <c r="DC1869" s="60" t="s">
        <v>6686</v>
      </c>
      <c r="DD1869" s="60" t="s">
        <v>4313</v>
      </c>
    </row>
    <row r="1870" spans="105:108" x14ac:dyDescent="0.2">
      <c r="DA1870" s="60" t="s">
        <v>4330</v>
      </c>
      <c r="DB1870" s="60" t="s">
        <v>4313</v>
      </c>
      <c r="DC1870" s="60" t="s">
        <v>6686</v>
      </c>
      <c r="DD1870" s="60" t="s">
        <v>4313</v>
      </c>
    </row>
    <row r="1871" spans="105:108" x14ac:dyDescent="0.2">
      <c r="DA1871" s="60" t="s">
        <v>4331</v>
      </c>
      <c r="DB1871" s="60" t="s">
        <v>4313</v>
      </c>
      <c r="DC1871" s="60" t="s">
        <v>6686</v>
      </c>
      <c r="DD1871" s="60" t="s">
        <v>4313</v>
      </c>
    </row>
    <row r="1872" spans="105:108" x14ac:dyDescent="0.2">
      <c r="DA1872" s="60" t="s">
        <v>4332</v>
      </c>
      <c r="DB1872" s="60" t="s">
        <v>4313</v>
      </c>
      <c r="DC1872" s="60" t="s">
        <v>6686</v>
      </c>
      <c r="DD1872" s="60" t="s">
        <v>4313</v>
      </c>
    </row>
    <row r="1873" spans="105:108" x14ac:dyDescent="0.2">
      <c r="DA1873" s="60" t="s">
        <v>4333</v>
      </c>
      <c r="DB1873" s="60" t="s">
        <v>4313</v>
      </c>
      <c r="DC1873" s="60" t="s">
        <v>6686</v>
      </c>
      <c r="DD1873" s="60" t="s">
        <v>4313</v>
      </c>
    </row>
    <row r="1874" spans="105:108" x14ac:dyDescent="0.2">
      <c r="DA1874" s="60" t="s">
        <v>4334</v>
      </c>
      <c r="DB1874" s="60" t="s">
        <v>4313</v>
      </c>
      <c r="DC1874" s="60" t="s">
        <v>6686</v>
      </c>
      <c r="DD1874" s="60" t="s">
        <v>4313</v>
      </c>
    </row>
    <row r="1875" spans="105:108" x14ac:dyDescent="0.2">
      <c r="DA1875" s="60" t="s">
        <v>4335</v>
      </c>
      <c r="DB1875" s="60" t="s">
        <v>4313</v>
      </c>
      <c r="DC1875" s="60" t="s">
        <v>6686</v>
      </c>
      <c r="DD1875" s="60" t="s">
        <v>4313</v>
      </c>
    </row>
    <row r="1876" spans="105:108" x14ac:dyDescent="0.2">
      <c r="DA1876" s="60" t="s">
        <v>4336</v>
      </c>
      <c r="DB1876" s="60" t="s">
        <v>4313</v>
      </c>
      <c r="DC1876" s="60" t="s">
        <v>6686</v>
      </c>
      <c r="DD1876" s="60" t="s">
        <v>4313</v>
      </c>
    </row>
    <row r="1877" spans="105:108" x14ac:dyDescent="0.2">
      <c r="DA1877" s="60" t="s">
        <v>4337</v>
      </c>
      <c r="DB1877" s="60" t="s">
        <v>4313</v>
      </c>
      <c r="DC1877" s="60" t="s">
        <v>6686</v>
      </c>
      <c r="DD1877" s="60" t="s">
        <v>4313</v>
      </c>
    </row>
    <row r="1878" spans="105:108" x14ac:dyDescent="0.2">
      <c r="DA1878" s="60" t="s">
        <v>4338</v>
      </c>
      <c r="DB1878" s="60" t="s">
        <v>4313</v>
      </c>
      <c r="DC1878" s="60" t="s">
        <v>6686</v>
      </c>
      <c r="DD1878" s="60" t="s">
        <v>4313</v>
      </c>
    </row>
    <row r="1879" spans="105:108" x14ac:dyDescent="0.2">
      <c r="DA1879" s="60" t="s">
        <v>4339</v>
      </c>
      <c r="DB1879" s="60" t="s">
        <v>4313</v>
      </c>
      <c r="DC1879" s="60" t="s">
        <v>6686</v>
      </c>
      <c r="DD1879" s="60" t="s">
        <v>4313</v>
      </c>
    </row>
    <row r="1880" spans="105:108" x14ac:dyDescent="0.2">
      <c r="DA1880" s="60" t="s">
        <v>4340</v>
      </c>
      <c r="DB1880" s="60" t="s">
        <v>4313</v>
      </c>
      <c r="DC1880" s="60" t="s">
        <v>6686</v>
      </c>
      <c r="DD1880" s="60" t="s">
        <v>4313</v>
      </c>
    </row>
    <row r="1881" spans="105:108" x14ac:dyDescent="0.2">
      <c r="DA1881" s="60" t="s">
        <v>4341</v>
      </c>
      <c r="DB1881" s="60" t="s">
        <v>4313</v>
      </c>
      <c r="DC1881" s="60" t="s">
        <v>6686</v>
      </c>
      <c r="DD1881" s="60" t="s">
        <v>4313</v>
      </c>
    </row>
    <row r="1882" spans="105:108" x14ac:dyDescent="0.2">
      <c r="DA1882" s="60" t="s">
        <v>2738</v>
      </c>
      <c r="DB1882" s="60" t="s">
        <v>4313</v>
      </c>
      <c r="DC1882" s="60" t="s">
        <v>6686</v>
      </c>
      <c r="DD1882" s="60" t="s">
        <v>4313</v>
      </c>
    </row>
    <row r="1883" spans="105:108" x14ac:dyDescent="0.2">
      <c r="DA1883" s="60" t="s">
        <v>2739</v>
      </c>
      <c r="DB1883" s="60" t="s">
        <v>4313</v>
      </c>
      <c r="DC1883" s="60" t="s">
        <v>6686</v>
      </c>
      <c r="DD1883" s="60" t="s">
        <v>4313</v>
      </c>
    </row>
    <row r="1884" spans="105:108" x14ac:dyDescent="0.2">
      <c r="DA1884" s="60" t="s">
        <v>2740</v>
      </c>
      <c r="DB1884" s="60" t="s">
        <v>4313</v>
      </c>
      <c r="DC1884" s="60" t="s">
        <v>6686</v>
      </c>
      <c r="DD1884" s="60" t="s">
        <v>4313</v>
      </c>
    </row>
    <row r="1885" spans="105:108" x14ac:dyDescent="0.2">
      <c r="DA1885" s="60" t="s">
        <v>2741</v>
      </c>
      <c r="DB1885" s="60" t="s">
        <v>4313</v>
      </c>
      <c r="DC1885" s="60" t="s">
        <v>6686</v>
      </c>
      <c r="DD1885" s="60" t="s">
        <v>4313</v>
      </c>
    </row>
    <row r="1886" spans="105:108" x14ac:dyDescent="0.2">
      <c r="DA1886" s="60" t="s">
        <v>2742</v>
      </c>
      <c r="DB1886" s="60" t="s">
        <v>4313</v>
      </c>
      <c r="DC1886" s="60" t="s">
        <v>6686</v>
      </c>
      <c r="DD1886" s="60" t="s">
        <v>4313</v>
      </c>
    </row>
    <row r="1887" spans="105:108" x14ac:dyDescent="0.2">
      <c r="DA1887" s="60" t="s">
        <v>2743</v>
      </c>
      <c r="DB1887" s="60" t="s">
        <v>4313</v>
      </c>
      <c r="DC1887" s="60" t="s">
        <v>6686</v>
      </c>
      <c r="DD1887" s="60" t="s">
        <v>4313</v>
      </c>
    </row>
    <row r="1888" spans="105:108" x14ac:dyDescent="0.2">
      <c r="DA1888" s="60" t="s">
        <v>2744</v>
      </c>
      <c r="DB1888" s="60" t="s">
        <v>4313</v>
      </c>
      <c r="DC1888" s="60" t="s">
        <v>6686</v>
      </c>
      <c r="DD1888" s="60" t="s">
        <v>4313</v>
      </c>
    </row>
    <row r="1889" spans="105:108" x14ac:dyDescent="0.2">
      <c r="DA1889" s="60" t="s">
        <v>2745</v>
      </c>
      <c r="DB1889" s="60" t="s">
        <v>4313</v>
      </c>
      <c r="DC1889" s="60" t="s">
        <v>6686</v>
      </c>
      <c r="DD1889" s="60" t="s">
        <v>4313</v>
      </c>
    </row>
    <row r="1890" spans="105:108" x14ac:dyDescent="0.2">
      <c r="DA1890" s="60" t="s">
        <v>2746</v>
      </c>
      <c r="DB1890" s="60" t="s">
        <v>4313</v>
      </c>
      <c r="DC1890" s="60" t="s">
        <v>6686</v>
      </c>
      <c r="DD1890" s="60" t="s">
        <v>4313</v>
      </c>
    </row>
    <row r="1891" spans="105:108" x14ac:dyDescent="0.2">
      <c r="DA1891" s="60" t="s">
        <v>2747</v>
      </c>
      <c r="DB1891" s="60" t="s">
        <v>4313</v>
      </c>
      <c r="DC1891" s="60" t="s">
        <v>6686</v>
      </c>
      <c r="DD1891" s="60" t="s">
        <v>4313</v>
      </c>
    </row>
    <row r="1892" spans="105:108" x14ac:dyDescent="0.2">
      <c r="DA1892" s="60" t="s">
        <v>2748</v>
      </c>
      <c r="DB1892" s="60" t="s">
        <v>4313</v>
      </c>
      <c r="DC1892" s="60" t="s">
        <v>6686</v>
      </c>
      <c r="DD1892" s="60" t="s">
        <v>4313</v>
      </c>
    </row>
    <row r="1893" spans="105:108" x14ac:dyDescent="0.2">
      <c r="DA1893" s="60" t="s">
        <v>2749</v>
      </c>
      <c r="DB1893" s="60" t="s">
        <v>4313</v>
      </c>
      <c r="DC1893" s="60" t="s">
        <v>6686</v>
      </c>
      <c r="DD1893" s="60" t="s">
        <v>4313</v>
      </c>
    </row>
    <row r="1894" spans="105:108" x14ac:dyDescent="0.2">
      <c r="DA1894" s="60" t="s">
        <v>2750</v>
      </c>
      <c r="DB1894" s="60" t="s">
        <v>4313</v>
      </c>
      <c r="DC1894" s="60" t="s">
        <v>6686</v>
      </c>
      <c r="DD1894" s="60" t="s">
        <v>4313</v>
      </c>
    </row>
    <row r="1895" spans="105:108" x14ac:dyDescent="0.2">
      <c r="DA1895" s="60" t="s">
        <v>2751</v>
      </c>
      <c r="DB1895" s="60" t="s">
        <v>4313</v>
      </c>
      <c r="DC1895" s="60" t="s">
        <v>6686</v>
      </c>
      <c r="DD1895" s="60" t="s">
        <v>4313</v>
      </c>
    </row>
    <row r="1896" spans="105:108" x14ac:dyDescent="0.2">
      <c r="DA1896" s="60" t="s">
        <v>2752</v>
      </c>
      <c r="DB1896" s="60" t="s">
        <v>4313</v>
      </c>
      <c r="DC1896" s="60" t="s">
        <v>6686</v>
      </c>
      <c r="DD1896" s="60" t="s">
        <v>4313</v>
      </c>
    </row>
    <row r="1897" spans="105:108" x14ac:dyDescent="0.2">
      <c r="DA1897" s="60" t="s">
        <v>2753</v>
      </c>
      <c r="DB1897" s="60" t="s">
        <v>4313</v>
      </c>
      <c r="DC1897" s="60" t="s">
        <v>6686</v>
      </c>
      <c r="DD1897" s="60" t="s">
        <v>4313</v>
      </c>
    </row>
    <row r="1898" spans="105:108" x14ac:dyDescent="0.2">
      <c r="DA1898" s="60" t="s">
        <v>2754</v>
      </c>
      <c r="DB1898" s="60" t="s">
        <v>4313</v>
      </c>
      <c r="DC1898" s="60" t="s">
        <v>6686</v>
      </c>
      <c r="DD1898" s="60" t="s">
        <v>4313</v>
      </c>
    </row>
    <row r="1899" spans="105:108" x14ac:dyDescent="0.2">
      <c r="DA1899" s="60" t="s">
        <v>2755</v>
      </c>
      <c r="DB1899" s="60" t="s">
        <v>2756</v>
      </c>
      <c r="DC1899" s="60" t="s">
        <v>2757</v>
      </c>
      <c r="DD1899" s="60" t="s">
        <v>2756</v>
      </c>
    </row>
    <row r="1900" spans="105:108" x14ac:dyDescent="0.2">
      <c r="DA1900" s="60" t="s">
        <v>2758</v>
      </c>
      <c r="DB1900" s="60" t="s">
        <v>2756</v>
      </c>
      <c r="DC1900" s="60" t="s">
        <v>2757</v>
      </c>
      <c r="DD1900" s="60" t="s">
        <v>2756</v>
      </c>
    </row>
    <row r="1901" spans="105:108" x14ac:dyDescent="0.2">
      <c r="DA1901" s="60" t="s">
        <v>2759</v>
      </c>
      <c r="DB1901" s="60" t="s">
        <v>2760</v>
      </c>
      <c r="DC1901" s="60" t="s">
        <v>2761</v>
      </c>
      <c r="DD1901" s="60" t="s">
        <v>2760</v>
      </c>
    </row>
    <row r="1902" spans="105:108" x14ac:dyDescent="0.2">
      <c r="DA1902" s="60" t="s">
        <v>2762</v>
      </c>
      <c r="DB1902" s="60" t="s">
        <v>2763</v>
      </c>
      <c r="DC1902" s="60" t="s">
        <v>2761</v>
      </c>
      <c r="DD1902" s="60" t="s">
        <v>2760</v>
      </c>
    </row>
    <row r="1903" spans="105:108" x14ac:dyDescent="0.2">
      <c r="DA1903" s="60" t="s">
        <v>2764</v>
      </c>
      <c r="DB1903" s="60" t="s">
        <v>2765</v>
      </c>
      <c r="DC1903" s="60" t="s">
        <v>2761</v>
      </c>
      <c r="DD1903" s="60" t="s">
        <v>2760</v>
      </c>
    </row>
    <row r="1904" spans="105:108" x14ac:dyDescent="0.2">
      <c r="DA1904" s="60" t="s">
        <v>2766</v>
      </c>
      <c r="DB1904" s="60" t="s">
        <v>2767</v>
      </c>
      <c r="DC1904" s="60" t="s">
        <v>2768</v>
      </c>
      <c r="DD1904" s="60" t="s">
        <v>2769</v>
      </c>
    </row>
    <row r="1905" spans="105:108" x14ac:dyDescent="0.2">
      <c r="DA1905" s="60" t="s">
        <v>2770</v>
      </c>
      <c r="DB1905" s="60" t="s">
        <v>2769</v>
      </c>
      <c r="DC1905" s="60" t="s">
        <v>2768</v>
      </c>
      <c r="DD1905" s="60" t="s">
        <v>2769</v>
      </c>
    </row>
    <row r="1906" spans="105:108" x14ac:dyDescent="0.2">
      <c r="DA1906" s="60" t="s">
        <v>2771</v>
      </c>
      <c r="DB1906" s="60" t="s">
        <v>2772</v>
      </c>
      <c r="DC1906" s="60" t="s">
        <v>2768</v>
      </c>
      <c r="DD1906" s="60" t="s">
        <v>2769</v>
      </c>
    </row>
    <row r="1907" spans="105:108" x14ac:dyDescent="0.2">
      <c r="DA1907" s="60" t="s">
        <v>2773</v>
      </c>
      <c r="DB1907" s="60" t="s">
        <v>2774</v>
      </c>
      <c r="DC1907" s="60" t="s">
        <v>2768</v>
      </c>
      <c r="DD1907" s="60" t="s">
        <v>2769</v>
      </c>
    </row>
    <row r="1908" spans="105:108" x14ac:dyDescent="0.2">
      <c r="DA1908" s="60" t="s">
        <v>2775</v>
      </c>
      <c r="DB1908" s="60" t="s">
        <v>2776</v>
      </c>
      <c r="DC1908" s="60" t="s">
        <v>2768</v>
      </c>
      <c r="DD1908" s="60" t="s">
        <v>2769</v>
      </c>
    </row>
    <row r="1909" spans="105:108" x14ac:dyDescent="0.2">
      <c r="DA1909" s="60" t="s">
        <v>2777</v>
      </c>
      <c r="DB1909" s="60" t="s">
        <v>4313</v>
      </c>
      <c r="DC1909" s="60" t="s">
        <v>6686</v>
      </c>
      <c r="DD1909" s="60" t="s">
        <v>4313</v>
      </c>
    </row>
    <row r="1910" spans="105:108" x14ac:dyDescent="0.2">
      <c r="DA1910" s="60" t="s">
        <v>2778</v>
      </c>
      <c r="DB1910" s="60" t="s">
        <v>4313</v>
      </c>
      <c r="DC1910" s="60" t="s">
        <v>6686</v>
      </c>
      <c r="DD1910" s="60" t="s">
        <v>4313</v>
      </c>
    </row>
    <row r="1911" spans="105:108" x14ac:dyDescent="0.2">
      <c r="DA1911" s="60" t="s">
        <v>2779</v>
      </c>
      <c r="DB1911" s="60" t="s">
        <v>4313</v>
      </c>
      <c r="DC1911" s="60" t="s">
        <v>6686</v>
      </c>
      <c r="DD1911" s="60" t="s">
        <v>4313</v>
      </c>
    </row>
    <row r="1912" spans="105:108" x14ac:dyDescent="0.2">
      <c r="DA1912" s="60" t="s">
        <v>2780</v>
      </c>
      <c r="DB1912" s="60" t="s">
        <v>2781</v>
      </c>
      <c r="DC1912" s="60" t="s">
        <v>2768</v>
      </c>
      <c r="DD1912" s="60" t="s">
        <v>2769</v>
      </c>
    </row>
    <row r="1913" spans="105:108" x14ac:dyDescent="0.2">
      <c r="DA1913" s="60" t="s">
        <v>2782</v>
      </c>
      <c r="DB1913" s="60" t="s">
        <v>2769</v>
      </c>
      <c r="DC1913" s="60" t="s">
        <v>2768</v>
      </c>
      <c r="DD1913" s="60" t="s">
        <v>2769</v>
      </c>
    </row>
    <row r="1914" spans="105:108" x14ac:dyDescent="0.2">
      <c r="DA1914" s="60" t="s">
        <v>2783</v>
      </c>
      <c r="DB1914" s="60" t="s">
        <v>2784</v>
      </c>
      <c r="DC1914" s="60" t="s">
        <v>2768</v>
      </c>
      <c r="DD1914" s="60" t="s">
        <v>2769</v>
      </c>
    </row>
    <row r="1915" spans="105:108" x14ac:dyDescent="0.2">
      <c r="DA1915" s="60" t="s">
        <v>2785</v>
      </c>
      <c r="DB1915" s="60" t="s">
        <v>2769</v>
      </c>
      <c r="DC1915" s="60" t="s">
        <v>2768</v>
      </c>
      <c r="DD1915" s="60" t="s">
        <v>2769</v>
      </c>
    </row>
    <row r="1916" spans="105:108" x14ac:dyDescent="0.2">
      <c r="DA1916" s="60" t="s">
        <v>2786</v>
      </c>
      <c r="DB1916" s="60" t="s">
        <v>4313</v>
      </c>
      <c r="DC1916" s="60" t="s">
        <v>6686</v>
      </c>
      <c r="DD1916" s="60" t="s">
        <v>4313</v>
      </c>
    </row>
    <row r="1917" spans="105:108" x14ac:dyDescent="0.2">
      <c r="DA1917" s="60" t="s">
        <v>2787</v>
      </c>
      <c r="DB1917" s="60" t="s">
        <v>2767</v>
      </c>
      <c r="DC1917" s="60" t="s">
        <v>2768</v>
      </c>
      <c r="DD1917" s="60" t="s">
        <v>2769</v>
      </c>
    </row>
    <row r="1918" spans="105:108" x14ac:dyDescent="0.2">
      <c r="DA1918" s="60" t="s">
        <v>2788</v>
      </c>
      <c r="DB1918" s="60" t="s">
        <v>2784</v>
      </c>
      <c r="DC1918" s="60" t="s">
        <v>2768</v>
      </c>
      <c r="DD1918" s="60" t="s">
        <v>2769</v>
      </c>
    </row>
    <row r="1919" spans="105:108" x14ac:dyDescent="0.2">
      <c r="DA1919" s="60" t="s">
        <v>2789</v>
      </c>
      <c r="DB1919" s="60" t="s">
        <v>2760</v>
      </c>
      <c r="DC1919" s="60" t="s">
        <v>2761</v>
      </c>
      <c r="DD1919" s="60" t="s">
        <v>2760</v>
      </c>
    </row>
    <row r="1920" spans="105:108" x14ac:dyDescent="0.2">
      <c r="DA1920" s="60" t="s">
        <v>2790</v>
      </c>
      <c r="DB1920" s="60" t="s">
        <v>4313</v>
      </c>
      <c r="DC1920" s="60" t="s">
        <v>6686</v>
      </c>
      <c r="DD1920" s="60" t="s">
        <v>4313</v>
      </c>
    </row>
    <row r="1921" spans="105:108" x14ac:dyDescent="0.2">
      <c r="DA1921" s="60" t="s">
        <v>2791</v>
      </c>
      <c r="DB1921" s="60" t="s">
        <v>4313</v>
      </c>
      <c r="DC1921" s="60" t="s">
        <v>6686</v>
      </c>
      <c r="DD1921" s="60" t="s">
        <v>4313</v>
      </c>
    </row>
    <row r="1922" spans="105:108" x14ac:dyDescent="0.2">
      <c r="DA1922" s="60" t="s">
        <v>2792</v>
      </c>
      <c r="DB1922" s="60" t="s">
        <v>2793</v>
      </c>
      <c r="DC1922" s="60" t="s">
        <v>2794</v>
      </c>
      <c r="DD1922" s="60" t="s">
        <v>2795</v>
      </c>
    </row>
    <row r="1923" spans="105:108" x14ac:dyDescent="0.2">
      <c r="DA1923" s="60" t="s">
        <v>2796</v>
      </c>
      <c r="DB1923" s="60" t="s">
        <v>2797</v>
      </c>
      <c r="DC1923" s="60" t="s">
        <v>2798</v>
      </c>
      <c r="DD1923" s="60" t="s">
        <v>2799</v>
      </c>
    </row>
    <row r="1924" spans="105:108" x14ac:dyDescent="0.2">
      <c r="DA1924" s="60" t="s">
        <v>2800</v>
      </c>
      <c r="DB1924" s="60" t="s">
        <v>2801</v>
      </c>
      <c r="DC1924" s="60" t="s">
        <v>2798</v>
      </c>
      <c r="DD1924" s="60" t="s">
        <v>2799</v>
      </c>
    </row>
    <row r="1925" spans="105:108" x14ac:dyDescent="0.2">
      <c r="DA1925" s="60" t="s">
        <v>2802</v>
      </c>
      <c r="DB1925" s="60" t="s">
        <v>2803</v>
      </c>
      <c r="DC1925" s="60" t="s">
        <v>2798</v>
      </c>
      <c r="DD1925" s="60" t="s">
        <v>2799</v>
      </c>
    </row>
    <row r="1926" spans="105:108" x14ac:dyDescent="0.2">
      <c r="DA1926" s="60" t="s">
        <v>2804</v>
      </c>
      <c r="DB1926" s="60" t="s">
        <v>2805</v>
      </c>
      <c r="DC1926" s="60" t="s">
        <v>2806</v>
      </c>
      <c r="DD1926" s="60" t="s">
        <v>2807</v>
      </c>
    </row>
    <row r="1927" spans="105:108" x14ac:dyDescent="0.2">
      <c r="DA1927" s="60" t="s">
        <v>2808</v>
      </c>
      <c r="DB1927" s="60" t="s">
        <v>2809</v>
      </c>
      <c r="DC1927" s="60" t="s">
        <v>2806</v>
      </c>
      <c r="DD1927" s="60" t="s">
        <v>2807</v>
      </c>
    </row>
    <row r="1928" spans="105:108" x14ac:dyDescent="0.2">
      <c r="DA1928" s="60" t="s">
        <v>2810</v>
      </c>
      <c r="DB1928" s="60" t="s">
        <v>2809</v>
      </c>
      <c r="DC1928" s="60" t="s">
        <v>2806</v>
      </c>
      <c r="DD1928" s="60" t="s">
        <v>2807</v>
      </c>
    </row>
    <row r="1929" spans="105:108" x14ac:dyDescent="0.2">
      <c r="DA1929" s="60" t="s">
        <v>2811</v>
      </c>
      <c r="DB1929" s="60" t="s">
        <v>2805</v>
      </c>
      <c r="DC1929" s="60" t="s">
        <v>2806</v>
      </c>
      <c r="DD1929" s="60" t="s">
        <v>2807</v>
      </c>
    </row>
    <row r="1930" spans="105:108" x14ac:dyDescent="0.2">
      <c r="DA1930" s="60" t="s">
        <v>2812</v>
      </c>
      <c r="DB1930" s="60" t="s">
        <v>2793</v>
      </c>
      <c r="DC1930" s="60" t="s">
        <v>2794</v>
      </c>
      <c r="DD1930" s="60" t="s">
        <v>2795</v>
      </c>
    </row>
    <row r="1931" spans="105:108" x14ac:dyDescent="0.2">
      <c r="DA1931" s="60" t="s">
        <v>2813</v>
      </c>
      <c r="DB1931" s="60" t="s">
        <v>2797</v>
      </c>
      <c r="DC1931" s="60" t="s">
        <v>2798</v>
      </c>
      <c r="DD1931" s="60" t="s">
        <v>2799</v>
      </c>
    </row>
    <row r="1932" spans="105:108" x14ac:dyDescent="0.2">
      <c r="DA1932" s="60" t="s">
        <v>2814</v>
      </c>
      <c r="DB1932" s="60" t="s">
        <v>2815</v>
      </c>
      <c r="DC1932" s="60" t="s">
        <v>2816</v>
      </c>
      <c r="DD1932" s="60" t="s">
        <v>2815</v>
      </c>
    </row>
    <row r="1933" spans="105:108" x14ac:dyDescent="0.2">
      <c r="DA1933" s="60" t="s">
        <v>2817</v>
      </c>
      <c r="DB1933" s="60" t="s">
        <v>2818</v>
      </c>
      <c r="DC1933" s="60" t="s">
        <v>2819</v>
      </c>
      <c r="DD1933" s="60" t="s">
        <v>2818</v>
      </c>
    </row>
    <row r="1934" spans="105:108" x14ac:dyDescent="0.2">
      <c r="DA1934" s="60" t="s">
        <v>2820</v>
      </c>
      <c r="DB1934" s="60" t="s">
        <v>2815</v>
      </c>
      <c r="DC1934" s="60" t="s">
        <v>2816</v>
      </c>
      <c r="DD1934" s="60" t="s">
        <v>2815</v>
      </c>
    </row>
    <row r="1935" spans="105:108" x14ac:dyDescent="0.2">
      <c r="DA1935" s="60" t="s">
        <v>2821</v>
      </c>
      <c r="DB1935" s="60" t="s">
        <v>2822</v>
      </c>
      <c r="DC1935" s="60" t="s">
        <v>2816</v>
      </c>
      <c r="DD1935" s="60" t="s">
        <v>2815</v>
      </c>
    </row>
    <row r="1936" spans="105:108" x14ac:dyDescent="0.2">
      <c r="DA1936" s="60" t="s">
        <v>4454</v>
      </c>
      <c r="DB1936" s="60" t="s">
        <v>4455</v>
      </c>
      <c r="DC1936" s="60" t="s">
        <v>2819</v>
      </c>
      <c r="DD1936" s="60" t="s">
        <v>2818</v>
      </c>
    </row>
    <row r="1937" spans="105:108" x14ac:dyDescent="0.2">
      <c r="DA1937" s="60" t="s">
        <v>4456</v>
      </c>
      <c r="DB1937" s="60" t="s">
        <v>4457</v>
      </c>
      <c r="DC1937" s="60" t="s">
        <v>2819</v>
      </c>
      <c r="DD1937" s="60" t="s">
        <v>2818</v>
      </c>
    </row>
    <row r="1938" spans="105:108" x14ac:dyDescent="0.2">
      <c r="DA1938" s="60" t="s">
        <v>4458</v>
      </c>
      <c r="DB1938" s="60" t="s">
        <v>2818</v>
      </c>
      <c r="DC1938" s="60" t="s">
        <v>2819</v>
      </c>
      <c r="DD1938" s="60" t="s">
        <v>2818</v>
      </c>
    </row>
    <row r="1939" spans="105:108" x14ac:dyDescent="0.2">
      <c r="DA1939" s="60" t="s">
        <v>4459</v>
      </c>
      <c r="DB1939" s="60" t="s">
        <v>4460</v>
      </c>
      <c r="DC1939" s="60" t="s">
        <v>2819</v>
      </c>
      <c r="DD1939" s="60" t="s">
        <v>2818</v>
      </c>
    </row>
    <row r="1940" spans="105:108" x14ac:dyDescent="0.2">
      <c r="DA1940" s="60" t="s">
        <v>4461</v>
      </c>
      <c r="DB1940" s="60" t="s">
        <v>4462</v>
      </c>
      <c r="DC1940" s="60" t="s">
        <v>4463</v>
      </c>
      <c r="DD1940" s="60" t="s">
        <v>4462</v>
      </c>
    </row>
    <row r="1941" spans="105:108" x14ac:dyDescent="0.2">
      <c r="DA1941" s="60" t="s">
        <v>4464</v>
      </c>
      <c r="DB1941" s="60" t="s">
        <v>4465</v>
      </c>
      <c r="DC1941" s="60" t="s">
        <v>4463</v>
      </c>
      <c r="DD1941" s="60" t="s">
        <v>4462</v>
      </c>
    </row>
    <row r="1942" spans="105:108" x14ac:dyDescent="0.2">
      <c r="DA1942" s="60" t="s">
        <v>4466</v>
      </c>
      <c r="DB1942" s="60" t="s">
        <v>4467</v>
      </c>
      <c r="DC1942" s="60" t="s">
        <v>4468</v>
      </c>
      <c r="DD1942" s="60" t="s">
        <v>4469</v>
      </c>
    </row>
    <row r="1943" spans="105:108" x14ac:dyDescent="0.2">
      <c r="DA1943" s="60" t="s">
        <v>4470</v>
      </c>
      <c r="DB1943" s="60" t="s">
        <v>4471</v>
      </c>
      <c r="DC1943" s="60" t="s">
        <v>4472</v>
      </c>
      <c r="DD1943" s="60" t="s">
        <v>4471</v>
      </c>
    </row>
    <row r="1944" spans="105:108" x14ac:dyDescent="0.2">
      <c r="DA1944" s="60" t="s">
        <v>4473</v>
      </c>
      <c r="DB1944" s="60" t="s">
        <v>4474</v>
      </c>
      <c r="DC1944" s="60" t="s">
        <v>4475</v>
      </c>
      <c r="DD1944" s="60" t="s">
        <v>4476</v>
      </c>
    </row>
    <row r="1945" spans="105:108" x14ac:dyDescent="0.2">
      <c r="DA1945" s="60" t="s">
        <v>4477</v>
      </c>
      <c r="DB1945" s="60" t="s">
        <v>4478</v>
      </c>
      <c r="DC1945" s="60" t="s">
        <v>4475</v>
      </c>
      <c r="DD1945" s="60" t="s">
        <v>4476</v>
      </c>
    </row>
    <row r="1946" spans="105:108" x14ac:dyDescent="0.2">
      <c r="DA1946" s="60" t="s">
        <v>4479</v>
      </c>
      <c r="DB1946" s="60" t="s">
        <v>4465</v>
      </c>
      <c r="DC1946" s="60" t="s">
        <v>4463</v>
      </c>
      <c r="DD1946" s="60" t="s">
        <v>4462</v>
      </c>
    </row>
    <row r="1947" spans="105:108" x14ac:dyDescent="0.2">
      <c r="DA1947" s="60" t="s">
        <v>4480</v>
      </c>
      <c r="DB1947" s="60" t="s">
        <v>4467</v>
      </c>
      <c r="DC1947" s="60" t="s">
        <v>4468</v>
      </c>
      <c r="DD1947" s="60" t="s">
        <v>4469</v>
      </c>
    </row>
    <row r="1948" spans="105:108" x14ac:dyDescent="0.2">
      <c r="DA1948" s="60" t="s">
        <v>4481</v>
      </c>
      <c r="DB1948" s="60" t="s">
        <v>4471</v>
      </c>
      <c r="DC1948" s="60" t="s">
        <v>4472</v>
      </c>
      <c r="DD1948" s="60" t="s">
        <v>4471</v>
      </c>
    </row>
    <row r="1949" spans="105:108" x14ac:dyDescent="0.2">
      <c r="DA1949" s="60" t="s">
        <v>4482</v>
      </c>
      <c r="DB1949" s="60" t="s">
        <v>4474</v>
      </c>
      <c r="DC1949" s="60" t="s">
        <v>4475</v>
      </c>
      <c r="DD1949" s="60" t="s">
        <v>4476</v>
      </c>
    </row>
    <row r="1950" spans="105:108" x14ac:dyDescent="0.2">
      <c r="DA1950" s="60" t="s">
        <v>4483</v>
      </c>
      <c r="DB1950" s="60" t="s">
        <v>4469</v>
      </c>
      <c r="DC1950" s="60" t="s">
        <v>4468</v>
      </c>
      <c r="DD1950" s="60" t="s">
        <v>4469</v>
      </c>
    </row>
    <row r="1951" spans="105:108" x14ac:dyDescent="0.2">
      <c r="DA1951" s="60" t="s">
        <v>4484</v>
      </c>
      <c r="DB1951" s="60" t="s">
        <v>4485</v>
      </c>
      <c r="DC1951" s="60" t="s">
        <v>4468</v>
      </c>
      <c r="DD1951" s="60" t="s">
        <v>4469</v>
      </c>
    </row>
    <row r="1952" spans="105:108" x14ac:dyDescent="0.2">
      <c r="DA1952" s="60" t="s">
        <v>4486</v>
      </c>
      <c r="DB1952" s="60" t="s">
        <v>4469</v>
      </c>
      <c r="DC1952" s="60" t="s">
        <v>4468</v>
      </c>
      <c r="DD1952" s="60" t="s">
        <v>4469</v>
      </c>
    </row>
    <row r="1953" spans="105:108" x14ac:dyDescent="0.2">
      <c r="DA1953" s="60" t="s">
        <v>4487</v>
      </c>
      <c r="DB1953" s="60" t="s">
        <v>4488</v>
      </c>
      <c r="DC1953" s="60" t="s">
        <v>4475</v>
      </c>
      <c r="DD1953" s="60" t="s">
        <v>4476</v>
      </c>
    </row>
    <row r="1954" spans="105:108" x14ac:dyDescent="0.2">
      <c r="DA1954" s="60" t="s">
        <v>4489</v>
      </c>
      <c r="DB1954" s="60" t="s">
        <v>4490</v>
      </c>
      <c r="DC1954" s="60" t="s">
        <v>4468</v>
      </c>
      <c r="DD1954" s="60" t="s">
        <v>4469</v>
      </c>
    </row>
    <row r="1955" spans="105:108" x14ac:dyDescent="0.2">
      <c r="DA1955" s="60" t="s">
        <v>4491</v>
      </c>
      <c r="DB1955" s="60" t="s">
        <v>4485</v>
      </c>
      <c r="DC1955" s="60" t="s">
        <v>4468</v>
      </c>
      <c r="DD1955" s="60" t="s">
        <v>4469</v>
      </c>
    </row>
    <row r="1956" spans="105:108" x14ac:dyDescent="0.2">
      <c r="DA1956" s="60" t="s">
        <v>4492</v>
      </c>
      <c r="DB1956" s="60" t="s">
        <v>4493</v>
      </c>
      <c r="DC1956" s="60" t="s">
        <v>6685</v>
      </c>
      <c r="DD1956" s="60" t="s">
        <v>4493</v>
      </c>
    </row>
    <row r="1957" spans="105:108" x14ac:dyDescent="0.2">
      <c r="DA1957" s="60" t="s">
        <v>4494</v>
      </c>
      <c r="DB1957" s="60" t="s">
        <v>4493</v>
      </c>
      <c r="DC1957" s="60" t="s">
        <v>6685</v>
      </c>
      <c r="DD1957" s="60" t="s">
        <v>4493</v>
      </c>
    </row>
    <row r="1958" spans="105:108" x14ac:dyDescent="0.2">
      <c r="DA1958" s="60" t="s">
        <v>4495</v>
      </c>
      <c r="DB1958" s="60" t="s">
        <v>4493</v>
      </c>
      <c r="DC1958" s="60" t="s">
        <v>6685</v>
      </c>
      <c r="DD1958" s="60" t="s">
        <v>4493</v>
      </c>
    </row>
    <row r="1959" spans="105:108" x14ac:dyDescent="0.2">
      <c r="DA1959" s="60" t="s">
        <v>4496</v>
      </c>
      <c r="DB1959" s="60" t="s">
        <v>4493</v>
      </c>
      <c r="DC1959" s="60" t="s">
        <v>6685</v>
      </c>
      <c r="DD1959" s="60" t="s">
        <v>4493</v>
      </c>
    </row>
    <row r="1960" spans="105:108" x14ac:dyDescent="0.2">
      <c r="DA1960" s="60" t="s">
        <v>4497</v>
      </c>
      <c r="DB1960" s="60" t="s">
        <v>4493</v>
      </c>
      <c r="DC1960" s="60" t="s">
        <v>6685</v>
      </c>
      <c r="DD1960" s="60" t="s">
        <v>4493</v>
      </c>
    </row>
    <row r="1961" spans="105:108" x14ac:dyDescent="0.2">
      <c r="DA1961" s="60" t="s">
        <v>4498</v>
      </c>
      <c r="DB1961" s="60" t="s">
        <v>4493</v>
      </c>
      <c r="DC1961" s="60" t="s">
        <v>6685</v>
      </c>
      <c r="DD1961" s="60" t="s">
        <v>4493</v>
      </c>
    </row>
    <row r="1962" spans="105:108" x14ac:dyDescent="0.2">
      <c r="DA1962" s="60" t="s">
        <v>4499</v>
      </c>
      <c r="DB1962" s="60" t="s">
        <v>4493</v>
      </c>
      <c r="DC1962" s="60" t="s">
        <v>6685</v>
      </c>
      <c r="DD1962" s="60" t="s">
        <v>4493</v>
      </c>
    </row>
    <row r="1963" spans="105:108" x14ac:dyDescent="0.2">
      <c r="DA1963" s="60" t="s">
        <v>4500</v>
      </c>
      <c r="DB1963" s="60" t="s">
        <v>4493</v>
      </c>
      <c r="DC1963" s="60" t="s">
        <v>6685</v>
      </c>
      <c r="DD1963" s="60" t="s">
        <v>4493</v>
      </c>
    </row>
    <row r="1964" spans="105:108" x14ac:dyDescent="0.2">
      <c r="DA1964" s="60" t="s">
        <v>4501</v>
      </c>
      <c r="DB1964" s="60" t="s">
        <v>4493</v>
      </c>
      <c r="DC1964" s="60" t="s">
        <v>6685</v>
      </c>
      <c r="DD1964" s="60" t="s">
        <v>4493</v>
      </c>
    </row>
    <row r="1965" spans="105:108" x14ac:dyDescent="0.2">
      <c r="DA1965" s="60" t="s">
        <v>4502</v>
      </c>
      <c r="DB1965" s="60" t="s">
        <v>4493</v>
      </c>
      <c r="DC1965" s="60" t="s">
        <v>6685</v>
      </c>
      <c r="DD1965" s="60" t="s">
        <v>4493</v>
      </c>
    </row>
    <row r="1966" spans="105:108" x14ac:dyDescent="0.2">
      <c r="DA1966" s="60" t="s">
        <v>4503</v>
      </c>
      <c r="DB1966" s="60" t="s">
        <v>4493</v>
      </c>
      <c r="DC1966" s="60" t="s">
        <v>6685</v>
      </c>
      <c r="DD1966" s="60" t="s">
        <v>4493</v>
      </c>
    </row>
    <row r="1967" spans="105:108" x14ac:dyDescent="0.2">
      <c r="DA1967" s="60" t="s">
        <v>4504</v>
      </c>
      <c r="DB1967" s="60" t="s">
        <v>4493</v>
      </c>
      <c r="DC1967" s="60" t="s">
        <v>6685</v>
      </c>
      <c r="DD1967" s="60" t="s">
        <v>4493</v>
      </c>
    </row>
    <row r="1968" spans="105:108" x14ac:dyDescent="0.2">
      <c r="DA1968" s="60" t="s">
        <v>4505</v>
      </c>
      <c r="DB1968" s="60" t="s">
        <v>4493</v>
      </c>
      <c r="DC1968" s="60" t="s">
        <v>6685</v>
      </c>
      <c r="DD1968" s="60" t="s">
        <v>4493</v>
      </c>
    </row>
    <row r="1969" spans="105:108" x14ac:dyDescent="0.2">
      <c r="DA1969" s="60" t="s">
        <v>4506</v>
      </c>
      <c r="DB1969" s="60" t="s">
        <v>4493</v>
      </c>
      <c r="DC1969" s="60" t="s">
        <v>6685</v>
      </c>
      <c r="DD1969" s="60" t="s">
        <v>4493</v>
      </c>
    </row>
    <row r="1970" spans="105:108" x14ac:dyDescent="0.2">
      <c r="DA1970" s="60" t="s">
        <v>4507</v>
      </c>
      <c r="DB1970" s="60" t="s">
        <v>4493</v>
      </c>
      <c r="DC1970" s="60" t="s">
        <v>6685</v>
      </c>
      <c r="DD1970" s="60" t="s">
        <v>4493</v>
      </c>
    </row>
    <row r="1971" spans="105:108" x14ac:dyDescent="0.2">
      <c r="DA1971" s="60" t="s">
        <v>4508</v>
      </c>
      <c r="DB1971" s="60" t="s">
        <v>4493</v>
      </c>
      <c r="DC1971" s="60" t="s">
        <v>6685</v>
      </c>
      <c r="DD1971" s="60" t="s">
        <v>4493</v>
      </c>
    </row>
    <row r="1972" spans="105:108" x14ac:dyDescent="0.2">
      <c r="DA1972" s="60" t="s">
        <v>4509</v>
      </c>
      <c r="DB1972" s="60" t="s">
        <v>4493</v>
      </c>
      <c r="DC1972" s="60" t="s">
        <v>6685</v>
      </c>
      <c r="DD1972" s="60" t="s">
        <v>4493</v>
      </c>
    </row>
    <row r="1973" spans="105:108" x14ac:dyDescent="0.2">
      <c r="DA1973" s="60" t="s">
        <v>4510</v>
      </c>
      <c r="DB1973" s="60" t="s">
        <v>4493</v>
      </c>
      <c r="DC1973" s="60" t="s">
        <v>6685</v>
      </c>
      <c r="DD1973" s="60" t="s">
        <v>4493</v>
      </c>
    </row>
    <row r="1974" spans="105:108" x14ac:dyDescent="0.2">
      <c r="DA1974" s="60" t="s">
        <v>4511</v>
      </c>
      <c r="DB1974" s="60" t="s">
        <v>4493</v>
      </c>
      <c r="DC1974" s="60" t="s">
        <v>6685</v>
      </c>
      <c r="DD1974" s="60" t="s">
        <v>4493</v>
      </c>
    </row>
    <row r="1975" spans="105:108" x14ac:dyDescent="0.2">
      <c r="DA1975" s="60" t="s">
        <v>4512</v>
      </c>
      <c r="DB1975" s="60" t="s">
        <v>4493</v>
      </c>
      <c r="DC1975" s="60" t="s">
        <v>6685</v>
      </c>
      <c r="DD1975" s="60" t="s">
        <v>4493</v>
      </c>
    </row>
    <row r="1976" spans="105:108" x14ac:dyDescent="0.2">
      <c r="DA1976" s="60" t="s">
        <v>4513</v>
      </c>
      <c r="DB1976" s="60" t="s">
        <v>4493</v>
      </c>
      <c r="DC1976" s="60" t="s">
        <v>6685</v>
      </c>
      <c r="DD1976" s="60" t="s">
        <v>4493</v>
      </c>
    </row>
    <row r="1977" spans="105:108" x14ac:dyDescent="0.2">
      <c r="DA1977" s="60" t="s">
        <v>4514</v>
      </c>
      <c r="DB1977" s="60" t="s">
        <v>4493</v>
      </c>
      <c r="DC1977" s="60" t="s">
        <v>6685</v>
      </c>
      <c r="DD1977" s="60" t="s">
        <v>4493</v>
      </c>
    </row>
    <row r="1978" spans="105:108" x14ac:dyDescent="0.2">
      <c r="DA1978" s="60" t="s">
        <v>4515</v>
      </c>
      <c r="DB1978" s="60" t="s">
        <v>4493</v>
      </c>
      <c r="DC1978" s="60" t="s">
        <v>6685</v>
      </c>
      <c r="DD1978" s="60" t="s">
        <v>4493</v>
      </c>
    </row>
    <row r="1979" spans="105:108" x14ac:dyDescent="0.2">
      <c r="DA1979" s="60" t="s">
        <v>4516</v>
      </c>
      <c r="DB1979" s="60" t="s">
        <v>4493</v>
      </c>
      <c r="DC1979" s="60" t="s">
        <v>6685</v>
      </c>
      <c r="DD1979" s="60" t="s">
        <v>4493</v>
      </c>
    </row>
    <row r="1980" spans="105:108" x14ac:dyDescent="0.2">
      <c r="DA1980" s="60" t="s">
        <v>4517</v>
      </c>
      <c r="DB1980" s="60" t="s">
        <v>4493</v>
      </c>
      <c r="DC1980" s="60" t="s">
        <v>6685</v>
      </c>
      <c r="DD1980" s="60" t="s">
        <v>4493</v>
      </c>
    </row>
    <row r="1981" spans="105:108" x14ac:dyDescent="0.2">
      <c r="DA1981" s="60" t="s">
        <v>4518</v>
      </c>
      <c r="DB1981" s="60" t="s">
        <v>4493</v>
      </c>
      <c r="DC1981" s="60" t="s">
        <v>6685</v>
      </c>
      <c r="DD1981" s="60" t="s">
        <v>4493</v>
      </c>
    </row>
    <row r="1982" spans="105:108" x14ac:dyDescent="0.2">
      <c r="DA1982" s="60" t="s">
        <v>4519</v>
      </c>
      <c r="DB1982" s="60" t="s">
        <v>4493</v>
      </c>
      <c r="DC1982" s="60" t="s">
        <v>6685</v>
      </c>
      <c r="DD1982" s="60" t="s">
        <v>4493</v>
      </c>
    </row>
    <row r="1983" spans="105:108" x14ac:dyDescent="0.2">
      <c r="DA1983" s="60" t="s">
        <v>4520</v>
      </c>
      <c r="DB1983" s="60" t="s">
        <v>4493</v>
      </c>
      <c r="DC1983" s="60" t="s">
        <v>6685</v>
      </c>
      <c r="DD1983" s="60" t="s">
        <v>4493</v>
      </c>
    </row>
    <row r="1984" spans="105:108" x14ac:dyDescent="0.2">
      <c r="DA1984" s="60" t="s">
        <v>4521</v>
      </c>
      <c r="DB1984" s="60" t="s">
        <v>4493</v>
      </c>
      <c r="DC1984" s="60" t="s">
        <v>6685</v>
      </c>
      <c r="DD1984" s="60" t="s">
        <v>4493</v>
      </c>
    </row>
    <row r="1985" spans="105:108" x14ac:dyDescent="0.2">
      <c r="DA1985" s="60" t="s">
        <v>4522</v>
      </c>
      <c r="DB1985" s="60" t="s">
        <v>4493</v>
      </c>
      <c r="DC1985" s="60" t="s">
        <v>6685</v>
      </c>
      <c r="DD1985" s="60" t="s">
        <v>4493</v>
      </c>
    </row>
    <row r="1986" spans="105:108" x14ac:dyDescent="0.2">
      <c r="DA1986" s="60" t="s">
        <v>4523</v>
      </c>
      <c r="DB1986" s="60" t="s">
        <v>4493</v>
      </c>
      <c r="DC1986" s="60" t="s">
        <v>6685</v>
      </c>
      <c r="DD1986" s="60" t="s">
        <v>4493</v>
      </c>
    </row>
    <row r="1987" spans="105:108" x14ac:dyDescent="0.2">
      <c r="DA1987" s="60" t="s">
        <v>4524</v>
      </c>
      <c r="DB1987" s="60" t="s">
        <v>4493</v>
      </c>
      <c r="DC1987" s="60" t="s">
        <v>6685</v>
      </c>
      <c r="DD1987" s="60" t="s">
        <v>4493</v>
      </c>
    </row>
    <row r="1988" spans="105:108" x14ac:dyDescent="0.2">
      <c r="DA1988" s="60" t="s">
        <v>4525</v>
      </c>
      <c r="DB1988" s="60" t="s">
        <v>4493</v>
      </c>
      <c r="DC1988" s="60" t="s">
        <v>6685</v>
      </c>
      <c r="DD1988" s="60" t="s">
        <v>4493</v>
      </c>
    </row>
    <row r="1989" spans="105:108" x14ac:dyDescent="0.2">
      <c r="DA1989" s="60" t="s">
        <v>4526</v>
      </c>
      <c r="DB1989" s="60" t="s">
        <v>4493</v>
      </c>
      <c r="DC1989" s="60" t="s">
        <v>6685</v>
      </c>
      <c r="DD1989" s="60" t="s">
        <v>4493</v>
      </c>
    </row>
    <row r="1990" spans="105:108" x14ac:dyDescent="0.2">
      <c r="DA1990" s="60" t="s">
        <v>4527</v>
      </c>
      <c r="DB1990" s="60" t="s">
        <v>4493</v>
      </c>
      <c r="DC1990" s="60" t="s">
        <v>6685</v>
      </c>
      <c r="DD1990" s="60" t="s">
        <v>4493</v>
      </c>
    </row>
    <row r="1991" spans="105:108" x14ac:dyDescent="0.2">
      <c r="DA1991" s="60" t="s">
        <v>4528</v>
      </c>
      <c r="DB1991" s="60" t="s">
        <v>4493</v>
      </c>
      <c r="DC1991" s="60" t="s">
        <v>6685</v>
      </c>
      <c r="DD1991" s="60" t="s">
        <v>4493</v>
      </c>
    </row>
    <row r="1992" spans="105:108" x14ac:dyDescent="0.2">
      <c r="DA1992" s="60" t="s">
        <v>4529</v>
      </c>
      <c r="DB1992" s="60" t="s">
        <v>4493</v>
      </c>
      <c r="DC1992" s="60" t="s">
        <v>6685</v>
      </c>
      <c r="DD1992" s="60" t="s">
        <v>4493</v>
      </c>
    </row>
    <row r="1993" spans="105:108" x14ac:dyDescent="0.2">
      <c r="DA1993" s="60" t="s">
        <v>4530</v>
      </c>
      <c r="DB1993" s="60" t="s">
        <v>4493</v>
      </c>
      <c r="DC1993" s="60" t="s">
        <v>6685</v>
      </c>
      <c r="DD1993" s="60" t="s">
        <v>4493</v>
      </c>
    </row>
    <row r="1994" spans="105:108" x14ac:dyDescent="0.2">
      <c r="DA1994" s="60" t="s">
        <v>4531</v>
      </c>
      <c r="DB1994" s="60" t="s">
        <v>4532</v>
      </c>
      <c r="DC1994" s="60" t="s">
        <v>6685</v>
      </c>
      <c r="DD1994" s="60" t="s">
        <v>4493</v>
      </c>
    </row>
    <row r="1995" spans="105:108" x14ac:dyDescent="0.2">
      <c r="DA1995" s="60" t="s">
        <v>4533</v>
      </c>
      <c r="DB1995" s="60" t="s">
        <v>4493</v>
      </c>
      <c r="DC1995" s="60" t="s">
        <v>6685</v>
      </c>
      <c r="DD1995" s="60" t="s">
        <v>4493</v>
      </c>
    </row>
    <row r="1996" spans="105:108" x14ac:dyDescent="0.2">
      <c r="DA1996" s="60" t="s">
        <v>4534</v>
      </c>
      <c r="DB1996" s="60" t="s">
        <v>4493</v>
      </c>
      <c r="DC1996" s="60" t="s">
        <v>6685</v>
      </c>
      <c r="DD1996" s="60" t="s">
        <v>4493</v>
      </c>
    </row>
    <row r="1997" spans="105:108" x14ac:dyDescent="0.2">
      <c r="DA1997" s="60" t="s">
        <v>4535</v>
      </c>
      <c r="DB1997" s="60" t="s">
        <v>4536</v>
      </c>
      <c r="DC1997" s="60" t="s">
        <v>6685</v>
      </c>
      <c r="DD1997" s="60" t="s">
        <v>4493</v>
      </c>
    </row>
    <row r="1998" spans="105:108" x14ac:dyDescent="0.2">
      <c r="DA1998" s="60" t="s">
        <v>4537</v>
      </c>
      <c r="DB1998" s="60" t="s">
        <v>4538</v>
      </c>
      <c r="DC1998" s="60" t="s">
        <v>4539</v>
      </c>
      <c r="DD1998" s="60" t="s">
        <v>4540</v>
      </c>
    </row>
    <row r="1999" spans="105:108" x14ac:dyDescent="0.2">
      <c r="DA1999" s="60" t="s">
        <v>4541</v>
      </c>
      <c r="DB1999" s="60" t="s">
        <v>4542</v>
      </c>
      <c r="DC1999" s="60" t="s">
        <v>4539</v>
      </c>
      <c r="DD1999" s="60" t="s">
        <v>4540</v>
      </c>
    </row>
    <row r="2000" spans="105:108" x14ac:dyDescent="0.2">
      <c r="DA2000" s="60" t="s">
        <v>4543</v>
      </c>
      <c r="DB2000" s="60" t="s">
        <v>4538</v>
      </c>
      <c r="DC2000" s="60" t="s">
        <v>4539</v>
      </c>
      <c r="DD2000" s="60" t="s">
        <v>4540</v>
      </c>
    </row>
    <row r="2001" spans="105:108" x14ac:dyDescent="0.2">
      <c r="DA2001" s="60" t="s">
        <v>4544</v>
      </c>
      <c r="DB2001" s="60" t="s">
        <v>4545</v>
      </c>
      <c r="DC2001" s="60" t="s">
        <v>4539</v>
      </c>
      <c r="DD2001" s="60" t="s">
        <v>4540</v>
      </c>
    </row>
    <row r="2002" spans="105:108" x14ac:dyDescent="0.2">
      <c r="DA2002" s="60" t="s">
        <v>4546</v>
      </c>
      <c r="DB2002" s="60" t="s">
        <v>4547</v>
      </c>
      <c r="DC2002" s="60" t="s">
        <v>4539</v>
      </c>
      <c r="DD2002" s="60" t="s">
        <v>4540</v>
      </c>
    </row>
    <row r="2003" spans="105:108" x14ac:dyDescent="0.2">
      <c r="DA2003" s="60" t="s">
        <v>4548</v>
      </c>
      <c r="DB2003" s="60" t="s">
        <v>4536</v>
      </c>
      <c r="DC2003" s="60" t="s">
        <v>6685</v>
      </c>
      <c r="DD2003" s="60" t="s">
        <v>4493</v>
      </c>
    </row>
    <row r="2004" spans="105:108" x14ac:dyDescent="0.2">
      <c r="DA2004" s="60" t="s">
        <v>4549</v>
      </c>
      <c r="DB2004" s="60" t="s">
        <v>4547</v>
      </c>
      <c r="DC2004" s="60" t="s">
        <v>4539</v>
      </c>
      <c r="DD2004" s="60" t="s">
        <v>4540</v>
      </c>
    </row>
    <row r="2005" spans="105:108" x14ac:dyDescent="0.2">
      <c r="DA2005" s="60" t="s">
        <v>4550</v>
      </c>
      <c r="DB2005" s="60" t="s">
        <v>4547</v>
      </c>
      <c r="DC2005" s="60" t="s">
        <v>4539</v>
      </c>
      <c r="DD2005" s="60" t="s">
        <v>4540</v>
      </c>
    </row>
    <row r="2006" spans="105:108" x14ac:dyDescent="0.2">
      <c r="DA2006" s="60" t="s">
        <v>4551</v>
      </c>
      <c r="DB2006" s="60" t="s">
        <v>4538</v>
      </c>
      <c r="DC2006" s="60" t="s">
        <v>4539</v>
      </c>
      <c r="DD2006" s="60" t="s">
        <v>4540</v>
      </c>
    </row>
    <row r="2007" spans="105:108" x14ac:dyDescent="0.2">
      <c r="DA2007" s="60" t="s">
        <v>4552</v>
      </c>
      <c r="DB2007" s="60" t="s">
        <v>4493</v>
      </c>
      <c r="DC2007" s="60" t="s">
        <v>6685</v>
      </c>
      <c r="DD2007" s="60" t="s">
        <v>4493</v>
      </c>
    </row>
    <row r="2008" spans="105:108" x14ac:dyDescent="0.2">
      <c r="DA2008" s="60" t="s">
        <v>4553</v>
      </c>
      <c r="DB2008" s="60" t="s">
        <v>4493</v>
      </c>
      <c r="DC2008" s="60" t="s">
        <v>6685</v>
      </c>
      <c r="DD2008" s="60" t="s">
        <v>4493</v>
      </c>
    </row>
    <row r="2009" spans="105:108" x14ac:dyDescent="0.2">
      <c r="DA2009" s="60" t="s">
        <v>4554</v>
      </c>
      <c r="DB2009" s="60" t="s">
        <v>4493</v>
      </c>
      <c r="DC2009" s="60" t="s">
        <v>6685</v>
      </c>
      <c r="DD2009" s="60" t="s">
        <v>4493</v>
      </c>
    </row>
    <row r="2010" spans="105:108" x14ac:dyDescent="0.2">
      <c r="DA2010" s="60" t="s">
        <v>4555</v>
      </c>
      <c r="DB2010" s="60" t="s">
        <v>4542</v>
      </c>
      <c r="DC2010" s="60" t="s">
        <v>4539</v>
      </c>
      <c r="DD2010" s="60" t="s">
        <v>4540</v>
      </c>
    </row>
    <row r="2011" spans="105:108" x14ac:dyDescent="0.2">
      <c r="DA2011" s="60" t="s">
        <v>4556</v>
      </c>
      <c r="DB2011" s="60" t="s">
        <v>4557</v>
      </c>
      <c r="DC2011" s="60" t="s">
        <v>4558</v>
      </c>
      <c r="DD2011" s="60" t="s">
        <v>4557</v>
      </c>
    </row>
    <row r="2012" spans="105:108" x14ac:dyDescent="0.2">
      <c r="DA2012" s="60" t="s">
        <v>4559</v>
      </c>
      <c r="DB2012" s="60" t="s">
        <v>4557</v>
      </c>
      <c r="DC2012" s="60" t="s">
        <v>4558</v>
      </c>
      <c r="DD2012" s="60" t="s">
        <v>4557</v>
      </c>
    </row>
    <row r="2013" spans="105:108" x14ac:dyDescent="0.2">
      <c r="DA2013" s="60" t="s">
        <v>4560</v>
      </c>
      <c r="DB2013" s="60" t="s">
        <v>4557</v>
      </c>
      <c r="DC2013" s="60" t="s">
        <v>4558</v>
      </c>
      <c r="DD2013" s="60" t="s">
        <v>4557</v>
      </c>
    </row>
    <row r="2014" spans="105:108" x14ac:dyDescent="0.2">
      <c r="DA2014" s="60" t="s">
        <v>4561</v>
      </c>
      <c r="DB2014" s="60" t="s">
        <v>4557</v>
      </c>
      <c r="DC2014" s="60" t="s">
        <v>4558</v>
      </c>
      <c r="DD2014" s="60" t="s">
        <v>4557</v>
      </c>
    </row>
    <row r="2015" spans="105:108" x14ac:dyDescent="0.2">
      <c r="DA2015" s="60" t="s">
        <v>4562</v>
      </c>
      <c r="DB2015" s="60" t="s">
        <v>4557</v>
      </c>
      <c r="DC2015" s="60" t="s">
        <v>4558</v>
      </c>
      <c r="DD2015" s="60" t="s">
        <v>4557</v>
      </c>
    </row>
    <row r="2016" spans="105:108" x14ac:dyDescent="0.2">
      <c r="DA2016" s="60" t="s">
        <v>4563</v>
      </c>
      <c r="DB2016" s="60" t="s">
        <v>4557</v>
      </c>
      <c r="DC2016" s="60" t="s">
        <v>4558</v>
      </c>
      <c r="DD2016" s="60" t="s">
        <v>4557</v>
      </c>
    </row>
    <row r="2017" spans="105:108" x14ac:dyDescent="0.2">
      <c r="DA2017" s="60" t="s">
        <v>4564</v>
      </c>
      <c r="DB2017" s="60" t="s">
        <v>4557</v>
      </c>
      <c r="DC2017" s="60" t="s">
        <v>4558</v>
      </c>
      <c r="DD2017" s="60" t="s">
        <v>4557</v>
      </c>
    </row>
    <row r="2018" spans="105:108" x14ac:dyDescent="0.2">
      <c r="DA2018" s="60" t="s">
        <v>4565</v>
      </c>
      <c r="DB2018" s="60" t="s">
        <v>4557</v>
      </c>
      <c r="DC2018" s="60" t="s">
        <v>4558</v>
      </c>
      <c r="DD2018" s="60" t="s">
        <v>4557</v>
      </c>
    </row>
    <row r="2019" spans="105:108" x14ac:dyDescent="0.2">
      <c r="DA2019" s="60" t="s">
        <v>4566</v>
      </c>
      <c r="DB2019" s="60" t="s">
        <v>4557</v>
      </c>
      <c r="DC2019" s="60" t="s">
        <v>4558</v>
      </c>
      <c r="DD2019" s="60" t="s">
        <v>4557</v>
      </c>
    </row>
    <row r="2020" spans="105:108" x14ac:dyDescent="0.2">
      <c r="DA2020" s="60" t="s">
        <v>4567</v>
      </c>
      <c r="DB2020" s="60" t="s">
        <v>4557</v>
      </c>
      <c r="DC2020" s="60" t="s">
        <v>4558</v>
      </c>
      <c r="DD2020" s="60" t="s">
        <v>4557</v>
      </c>
    </row>
    <row r="2021" spans="105:108" x14ac:dyDescent="0.2">
      <c r="DA2021" s="60" t="s">
        <v>4568</v>
      </c>
      <c r="DB2021" s="60" t="s">
        <v>4557</v>
      </c>
      <c r="DC2021" s="60" t="s">
        <v>4558</v>
      </c>
      <c r="DD2021" s="60" t="s">
        <v>4557</v>
      </c>
    </row>
    <row r="2022" spans="105:108" x14ac:dyDescent="0.2">
      <c r="DA2022" s="60" t="s">
        <v>4569</v>
      </c>
      <c r="DB2022" s="60" t="s">
        <v>4557</v>
      </c>
      <c r="DC2022" s="60" t="s">
        <v>4558</v>
      </c>
      <c r="DD2022" s="60" t="s">
        <v>4557</v>
      </c>
    </row>
    <row r="2023" spans="105:108" x14ac:dyDescent="0.2">
      <c r="DA2023" s="60" t="s">
        <v>4570</v>
      </c>
      <c r="DB2023" s="60" t="s">
        <v>4557</v>
      </c>
      <c r="DC2023" s="60" t="s">
        <v>4558</v>
      </c>
      <c r="DD2023" s="60" t="s">
        <v>4557</v>
      </c>
    </row>
    <row r="2024" spans="105:108" x14ac:dyDescent="0.2">
      <c r="DA2024" s="60" t="s">
        <v>4571</v>
      </c>
      <c r="DB2024" s="60" t="s">
        <v>4557</v>
      </c>
      <c r="DC2024" s="60" t="s">
        <v>4558</v>
      </c>
      <c r="DD2024" s="60" t="s">
        <v>4557</v>
      </c>
    </row>
    <row r="2025" spans="105:108" x14ac:dyDescent="0.2">
      <c r="DA2025" s="60" t="s">
        <v>4572</v>
      </c>
      <c r="DB2025" s="60" t="s">
        <v>4557</v>
      </c>
      <c r="DC2025" s="60" t="s">
        <v>4558</v>
      </c>
      <c r="DD2025" s="60" t="s">
        <v>4557</v>
      </c>
    </row>
    <row r="2026" spans="105:108" x14ac:dyDescent="0.2">
      <c r="DA2026" s="60" t="s">
        <v>4573</v>
      </c>
      <c r="DB2026" s="60" t="s">
        <v>4557</v>
      </c>
      <c r="DC2026" s="60" t="s">
        <v>4558</v>
      </c>
      <c r="DD2026" s="60" t="s">
        <v>4557</v>
      </c>
    </row>
    <row r="2027" spans="105:108" x14ac:dyDescent="0.2">
      <c r="DA2027" s="60" t="s">
        <v>4574</v>
      </c>
      <c r="DB2027" s="60" t="s">
        <v>4557</v>
      </c>
      <c r="DC2027" s="60" t="s">
        <v>4558</v>
      </c>
      <c r="DD2027" s="60" t="s">
        <v>4557</v>
      </c>
    </row>
    <row r="2028" spans="105:108" x14ac:dyDescent="0.2">
      <c r="DA2028" s="60" t="s">
        <v>4575</v>
      </c>
      <c r="DB2028" s="60" t="s">
        <v>4557</v>
      </c>
      <c r="DC2028" s="60" t="s">
        <v>4558</v>
      </c>
      <c r="DD2028" s="60" t="s">
        <v>4557</v>
      </c>
    </row>
    <row r="2029" spans="105:108" x14ac:dyDescent="0.2">
      <c r="DA2029" s="60" t="s">
        <v>4576</v>
      </c>
      <c r="DB2029" s="60" t="s">
        <v>4557</v>
      </c>
      <c r="DC2029" s="60" t="s">
        <v>4558</v>
      </c>
      <c r="DD2029" s="60" t="s">
        <v>4557</v>
      </c>
    </row>
    <row r="2030" spans="105:108" x14ac:dyDescent="0.2">
      <c r="DA2030" s="60" t="s">
        <v>4577</v>
      </c>
      <c r="DB2030" s="60" t="s">
        <v>4557</v>
      </c>
      <c r="DC2030" s="60" t="s">
        <v>4558</v>
      </c>
      <c r="DD2030" s="60" t="s">
        <v>4557</v>
      </c>
    </row>
    <row r="2031" spans="105:108" x14ac:dyDescent="0.2">
      <c r="DA2031" s="60" t="s">
        <v>4578</v>
      </c>
      <c r="DB2031" s="60" t="s">
        <v>4557</v>
      </c>
      <c r="DC2031" s="60" t="s">
        <v>4558</v>
      </c>
      <c r="DD2031" s="60" t="s">
        <v>4557</v>
      </c>
    </row>
    <row r="2032" spans="105:108" x14ac:dyDescent="0.2">
      <c r="DA2032" s="60" t="s">
        <v>4579</v>
      </c>
      <c r="DB2032" s="60" t="s">
        <v>4557</v>
      </c>
      <c r="DC2032" s="60" t="s">
        <v>4558</v>
      </c>
      <c r="DD2032" s="60" t="s">
        <v>4557</v>
      </c>
    </row>
    <row r="2033" spans="105:108" x14ac:dyDescent="0.2">
      <c r="DA2033" s="60" t="s">
        <v>4580</v>
      </c>
      <c r="DB2033" s="60" t="s">
        <v>4557</v>
      </c>
      <c r="DC2033" s="60" t="s">
        <v>4558</v>
      </c>
      <c r="DD2033" s="60" t="s">
        <v>4557</v>
      </c>
    </row>
    <row r="2034" spans="105:108" x14ac:dyDescent="0.2">
      <c r="DA2034" s="60" t="s">
        <v>4581</v>
      </c>
      <c r="DB2034" s="60" t="s">
        <v>4557</v>
      </c>
      <c r="DC2034" s="60" t="s">
        <v>4558</v>
      </c>
      <c r="DD2034" s="60" t="s">
        <v>4557</v>
      </c>
    </row>
    <row r="2035" spans="105:108" x14ac:dyDescent="0.2">
      <c r="DA2035" s="60" t="s">
        <v>4582</v>
      </c>
      <c r="DB2035" s="60" t="s">
        <v>4557</v>
      </c>
      <c r="DC2035" s="60" t="s">
        <v>4558</v>
      </c>
      <c r="DD2035" s="60" t="s">
        <v>4557</v>
      </c>
    </row>
    <row r="2036" spans="105:108" x14ac:dyDescent="0.2">
      <c r="DA2036" s="60" t="s">
        <v>4583</v>
      </c>
      <c r="DB2036" s="60" t="s">
        <v>4557</v>
      </c>
      <c r="DC2036" s="60" t="s">
        <v>4558</v>
      </c>
      <c r="DD2036" s="60" t="s">
        <v>4557</v>
      </c>
    </row>
    <row r="2037" spans="105:108" x14ac:dyDescent="0.2">
      <c r="DA2037" s="60" t="s">
        <v>4584</v>
      </c>
      <c r="DB2037" s="60" t="s">
        <v>4557</v>
      </c>
      <c r="DC2037" s="60" t="s">
        <v>4558</v>
      </c>
      <c r="DD2037" s="60" t="s">
        <v>4557</v>
      </c>
    </row>
    <row r="2038" spans="105:108" x14ac:dyDescent="0.2">
      <c r="DA2038" s="60" t="s">
        <v>4585</v>
      </c>
      <c r="DB2038" s="60" t="s">
        <v>4557</v>
      </c>
      <c r="DC2038" s="60" t="s">
        <v>4558</v>
      </c>
      <c r="DD2038" s="60" t="s">
        <v>4557</v>
      </c>
    </row>
    <row r="2039" spans="105:108" x14ac:dyDescent="0.2">
      <c r="DA2039" s="60" t="s">
        <v>4586</v>
      </c>
      <c r="DB2039" s="60" t="s">
        <v>4557</v>
      </c>
      <c r="DC2039" s="60" t="s">
        <v>4558</v>
      </c>
      <c r="DD2039" s="60" t="s">
        <v>4557</v>
      </c>
    </row>
    <row r="2040" spans="105:108" x14ac:dyDescent="0.2">
      <c r="DA2040" s="60" t="s">
        <v>4587</v>
      </c>
      <c r="DB2040" s="60" t="s">
        <v>4557</v>
      </c>
      <c r="DC2040" s="60" t="s">
        <v>4558</v>
      </c>
      <c r="DD2040" s="60" t="s">
        <v>4557</v>
      </c>
    </row>
    <row r="2041" spans="105:108" x14ac:dyDescent="0.2">
      <c r="DA2041" s="60" t="s">
        <v>4588</v>
      </c>
      <c r="DB2041" s="60" t="s">
        <v>4557</v>
      </c>
      <c r="DC2041" s="60" t="s">
        <v>4558</v>
      </c>
      <c r="DD2041" s="60" t="s">
        <v>4557</v>
      </c>
    </row>
    <row r="2042" spans="105:108" x14ac:dyDescent="0.2">
      <c r="DA2042" s="60" t="s">
        <v>4589</v>
      </c>
      <c r="DB2042" s="60" t="s">
        <v>4557</v>
      </c>
      <c r="DC2042" s="60" t="s">
        <v>4558</v>
      </c>
      <c r="DD2042" s="60" t="s">
        <v>4557</v>
      </c>
    </row>
    <row r="2043" spans="105:108" x14ac:dyDescent="0.2">
      <c r="DA2043" s="60" t="s">
        <v>4590</v>
      </c>
      <c r="DB2043" s="60" t="s">
        <v>4557</v>
      </c>
      <c r="DC2043" s="60" t="s">
        <v>4558</v>
      </c>
      <c r="DD2043" s="60" t="s">
        <v>4557</v>
      </c>
    </row>
    <row r="2044" spans="105:108" x14ac:dyDescent="0.2">
      <c r="DA2044" s="60" t="s">
        <v>4591</v>
      </c>
      <c r="DB2044" s="60" t="s">
        <v>4557</v>
      </c>
      <c r="DC2044" s="60" t="s">
        <v>4558</v>
      </c>
      <c r="DD2044" s="60" t="s">
        <v>4557</v>
      </c>
    </row>
    <row r="2045" spans="105:108" x14ac:dyDescent="0.2">
      <c r="DA2045" s="60" t="s">
        <v>4592</v>
      </c>
      <c r="DB2045" s="60" t="s">
        <v>4593</v>
      </c>
      <c r="DC2045" s="60" t="s">
        <v>4558</v>
      </c>
      <c r="DD2045" s="60" t="s">
        <v>4557</v>
      </c>
    </row>
    <row r="2046" spans="105:108" x14ac:dyDescent="0.2">
      <c r="DA2046" s="60" t="s">
        <v>4594</v>
      </c>
      <c r="DB2046" s="60" t="s">
        <v>4593</v>
      </c>
      <c r="DC2046" s="60" t="s">
        <v>4558</v>
      </c>
      <c r="DD2046" s="60" t="s">
        <v>4557</v>
      </c>
    </row>
    <row r="2047" spans="105:108" x14ac:dyDescent="0.2">
      <c r="DA2047" s="60" t="s">
        <v>4595</v>
      </c>
      <c r="DB2047" s="60" t="s">
        <v>4593</v>
      </c>
      <c r="DC2047" s="60" t="s">
        <v>4558</v>
      </c>
      <c r="DD2047" s="60" t="s">
        <v>4557</v>
      </c>
    </row>
    <row r="2048" spans="105:108" x14ac:dyDescent="0.2">
      <c r="DA2048" s="60" t="s">
        <v>4596</v>
      </c>
      <c r="DB2048" s="60" t="s">
        <v>4593</v>
      </c>
      <c r="DC2048" s="60" t="s">
        <v>4558</v>
      </c>
      <c r="DD2048" s="60" t="s">
        <v>4557</v>
      </c>
    </row>
    <row r="2049" spans="105:108" x14ac:dyDescent="0.2">
      <c r="DA2049" s="60" t="s">
        <v>4597</v>
      </c>
      <c r="DB2049" s="60" t="s">
        <v>4593</v>
      </c>
      <c r="DC2049" s="60" t="s">
        <v>4558</v>
      </c>
      <c r="DD2049" s="60" t="s">
        <v>4557</v>
      </c>
    </row>
    <row r="2050" spans="105:108" x14ac:dyDescent="0.2">
      <c r="DA2050" s="60" t="s">
        <v>4598</v>
      </c>
      <c r="DB2050" s="60" t="s">
        <v>4593</v>
      </c>
      <c r="DC2050" s="60" t="s">
        <v>4558</v>
      </c>
      <c r="DD2050" s="60" t="s">
        <v>4557</v>
      </c>
    </row>
    <row r="2051" spans="105:108" x14ac:dyDescent="0.2">
      <c r="DA2051" s="60" t="s">
        <v>4599</v>
      </c>
      <c r="DB2051" s="60" t="s">
        <v>4593</v>
      </c>
      <c r="DC2051" s="60" t="s">
        <v>4558</v>
      </c>
      <c r="DD2051" s="60" t="s">
        <v>4557</v>
      </c>
    </row>
    <row r="2052" spans="105:108" x14ac:dyDescent="0.2">
      <c r="DA2052" s="60" t="s">
        <v>4600</v>
      </c>
      <c r="DB2052" s="60" t="s">
        <v>4593</v>
      </c>
      <c r="DC2052" s="60" t="s">
        <v>4558</v>
      </c>
      <c r="DD2052" s="60" t="s">
        <v>4557</v>
      </c>
    </row>
    <row r="2053" spans="105:108" x14ac:dyDescent="0.2">
      <c r="DA2053" s="60" t="s">
        <v>4601</v>
      </c>
      <c r="DB2053" s="60" t="s">
        <v>4593</v>
      </c>
      <c r="DC2053" s="60" t="s">
        <v>4558</v>
      </c>
      <c r="DD2053" s="60" t="s">
        <v>4557</v>
      </c>
    </row>
    <row r="2054" spans="105:108" x14ac:dyDescent="0.2">
      <c r="DA2054" s="60" t="s">
        <v>4602</v>
      </c>
      <c r="DB2054" s="60" t="s">
        <v>4603</v>
      </c>
      <c r="DC2054" s="60" t="s">
        <v>4604</v>
      </c>
      <c r="DD2054" s="60" t="s">
        <v>4603</v>
      </c>
    </row>
    <row r="2055" spans="105:108" x14ac:dyDescent="0.2">
      <c r="DA2055" s="60" t="s">
        <v>4605</v>
      </c>
      <c r="DB2055" s="60" t="s">
        <v>4606</v>
      </c>
      <c r="DC2055" s="60" t="s">
        <v>4604</v>
      </c>
      <c r="DD2055" s="60" t="s">
        <v>4603</v>
      </c>
    </row>
    <row r="2056" spans="105:108" x14ac:dyDescent="0.2">
      <c r="DA2056" s="60" t="s">
        <v>4607</v>
      </c>
      <c r="DB2056" s="60" t="s">
        <v>4608</v>
      </c>
      <c r="DC2056" s="60" t="s">
        <v>4604</v>
      </c>
      <c r="DD2056" s="60" t="s">
        <v>4603</v>
      </c>
    </row>
    <row r="2057" spans="105:108" x14ac:dyDescent="0.2">
      <c r="DA2057" s="60" t="s">
        <v>4609</v>
      </c>
      <c r="DB2057" s="60" t="s">
        <v>4610</v>
      </c>
      <c r="DC2057" s="60" t="s">
        <v>4604</v>
      </c>
      <c r="DD2057" s="60" t="s">
        <v>4603</v>
      </c>
    </row>
    <row r="2058" spans="105:108" x14ac:dyDescent="0.2">
      <c r="DA2058" s="60" t="s">
        <v>4611</v>
      </c>
      <c r="DB2058" s="60" t="s">
        <v>4612</v>
      </c>
      <c r="DC2058" s="60" t="s">
        <v>4604</v>
      </c>
      <c r="DD2058" s="60" t="s">
        <v>4603</v>
      </c>
    </row>
    <row r="2059" spans="105:108" x14ac:dyDescent="0.2">
      <c r="DA2059" s="60" t="s">
        <v>4613</v>
      </c>
      <c r="DB2059" s="60" t="s">
        <v>4614</v>
      </c>
      <c r="DC2059" s="60" t="s">
        <v>4604</v>
      </c>
      <c r="DD2059" s="60" t="s">
        <v>4603</v>
      </c>
    </row>
    <row r="2060" spans="105:108" x14ac:dyDescent="0.2">
      <c r="DA2060" s="60" t="s">
        <v>4615</v>
      </c>
      <c r="DB2060" s="60" t="s">
        <v>4606</v>
      </c>
      <c r="DC2060" s="60" t="s">
        <v>4604</v>
      </c>
      <c r="DD2060" s="60" t="s">
        <v>4603</v>
      </c>
    </row>
    <row r="2061" spans="105:108" x14ac:dyDescent="0.2">
      <c r="DA2061" s="60" t="s">
        <v>4616</v>
      </c>
      <c r="DB2061" s="60" t="s">
        <v>4557</v>
      </c>
      <c r="DC2061" s="60" t="s">
        <v>4558</v>
      </c>
      <c r="DD2061" s="60" t="s">
        <v>4557</v>
      </c>
    </row>
    <row r="2062" spans="105:108" x14ac:dyDescent="0.2">
      <c r="DA2062" s="60" t="s">
        <v>4617</v>
      </c>
      <c r="DB2062" s="60" t="s">
        <v>4557</v>
      </c>
      <c r="DC2062" s="60" t="s">
        <v>4558</v>
      </c>
      <c r="DD2062" s="60" t="s">
        <v>4557</v>
      </c>
    </row>
    <row r="2063" spans="105:108" x14ac:dyDescent="0.2">
      <c r="DA2063" s="60" t="s">
        <v>4618</v>
      </c>
      <c r="DB2063" s="60" t="s">
        <v>4557</v>
      </c>
      <c r="DC2063" s="60" t="s">
        <v>4558</v>
      </c>
      <c r="DD2063" s="60" t="s">
        <v>4557</v>
      </c>
    </row>
    <row r="2064" spans="105:108" x14ac:dyDescent="0.2">
      <c r="DA2064" s="60" t="s">
        <v>4619</v>
      </c>
      <c r="DB2064" s="60" t="s">
        <v>4557</v>
      </c>
      <c r="DC2064" s="60" t="s">
        <v>4558</v>
      </c>
      <c r="DD2064" s="60" t="s">
        <v>4557</v>
      </c>
    </row>
    <row r="2065" spans="105:108" x14ac:dyDescent="0.2">
      <c r="DA2065" s="60" t="s">
        <v>4620</v>
      </c>
      <c r="DB2065" s="60" t="s">
        <v>4557</v>
      </c>
      <c r="DC2065" s="60" t="s">
        <v>4558</v>
      </c>
      <c r="DD2065" s="60" t="s">
        <v>4557</v>
      </c>
    </row>
    <row r="2066" spans="105:108" x14ac:dyDescent="0.2">
      <c r="DA2066" s="60" t="s">
        <v>4621</v>
      </c>
      <c r="DB2066" s="60" t="s">
        <v>4557</v>
      </c>
      <c r="DC2066" s="60" t="s">
        <v>4558</v>
      </c>
      <c r="DD2066" s="60" t="s">
        <v>4557</v>
      </c>
    </row>
    <row r="2067" spans="105:108" x14ac:dyDescent="0.2">
      <c r="DA2067" s="60" t="s">
        <v>4622</v>
      </c>
      <c r="DB2067" s="60" t="s">
        <v>4623</v>
      </c>
      <c r="DC2067" s="60" t="s">
        <v>4624</v>
      </c>
      <c r="DD2067" s="60" t="s">
        <v>4623</v>
      </c>
    </row>
    <row r="2068" spans="105:108" x14ac:dyDescent="0.2">
      <c r="DA2068" s="60" t="s">
        <v>4625</v>
      </c>
      <c r="DB2068" s="60" t="s">
        <v>4626</v>
      </c>
      <c r="DC2068" s="60" t="s">
        <v>4558</v>
      </c>
      <c r="DD2068" s="60" t="s">
        <v>4557</v>
      </c>
    </row>
    <row r="2069" spans="105:108" x14ac:dyDescent="0.2">
      <c r="DA2069" s="60" t="s">
        <v>4627</v>
      </c>
      <c r="DB2069" s="60" t="s">
        <v>4557</v>
      </c>
      <c r="DC2069" s="60" t="s">
        <v>4558</v>
      </c>
      <c r="DD2069" s="60" t="s">
        <v>4557</v>
      </c>
    </row>
    <row r="2070" spans="105:108" x14ac:dyDescent="0.2">
      <c r="DA2070" s="60" t="s">
        <v>4628</v>
      </c>
      <c r="DB2070" s="60" t="s">
        <v>4557</v>
      </c>
      <c r="DC2070" s="60" t="s">
        <v>4558</v>
      </c>
      <c r="DD2070" s="60" t="s">
        <v>4557</v>
      </c>
    </row>
    <row r="2071" spans="105:108" x14ac:dyDescent="0.2">
      <c r="DA2071" s="60" t="s">
        <v>4629</v>
      </c>
      <c r="DB2071" s="60" t="s">
        <v>4557</v>
      </c>
      <c r="DC2071" s="60" t="s">
        <v>4558</v>
      </c>
      <c r="DD2071" s="60" t="s">
        <v>4557</v>
      </c>
    </row>
    <row r="2072" spans="105:108" x14ac:dyDescent="0.2">
      <c r="DA2072" s="60" t="s">
        <v>4630</v>
      </c>
      <c r="DB2072" s="60" t="s">
        <v>4557</v>
      </c>
      <c r="DC2072" s="60" t="s">
        <v>4558</v>
      </c>
      <c r="DD2072" s="60" t="s">
        <v>4557</v>
      </c>
    </row>
    <row r="2073" spans="105:108" x14ac:dyDescent="0.2">
      <c r="DA2073" s="60" t="s">
        <v>4631</v>
      </c>
      <c r="DB2073" s="60" t="s">
        <v>4557</v>
      </c>
      <c r="DC2073" s="60" t="s">
        <v>4558</v>
      </c>
      <c r="DD2073" s="60" t="s">
        <v>4557</v>
      </c>
    </row>
    <row r="2074" spans="105:108" x14ac:dyDescent="0.2">
      <c r="DA2074" s="60" t="s">
        <v>4632</v>
      </c>
      <c r="DB2074" s="60" t="s">
        <v>4633</v>
      </c>
      <c r="DC2074" s="60" t="s">
        <v>4558</v>
      </c>
      <c r="DD2074" s="60" t="s">
        <v>4557</v>
      </c>
    </row>
    <row r="2075" spans="105:108" x14ac:dyDescent="0.2">
      <c r="DA2075" s="60" t="s">
        <v>4634</v>
      </c>
      <c r="DB2075" s="60" t="s">
        <v>4633</v>
      </c>
      <c r="DC2075" s="60" t="s">
        <v>4558</v>
      </c>
      <c r="DD2075" s="60" t="s">
        <v>4557</v>
      </c>
    </row>
    <row r="2076" spans="105:108" x14ac:dyDescent="0.2">
      <c r="DA2076" s="60" t="s">
        <v>4635</v>
      </c>
      <c r="DB2076" s="60" t="s">
        <v>4557</v>
      </c>
      <c r="DC2076" s="60" t="s">
        <v>4558</v>
      </c>
      <c r="DD2076" s="60" t="s">
        <v>4557</v>
      </c>
    </row>
    <row r="2077" spans="105:108" x14ac:dyDescent="0.2">
      <c r="DA2077" s="60" t="s">
        <v>4636</v>
      </c>
      <c r="DB2077" s="60" t="s">
        <v>4557</v>
      </c>
      <c r="DC2077" s="60" t="s">
        <v>4558</v>
      </c>
      <c r="DD2077" s="60" t="s">
        <v>4557</v>
      </c>
    </row>
    <row r="2078" spans="105:108" x14ac:dyDescent="0.2">
      <c r="DA2078" s="60" t="s">
        <v>4637</v>
      </c>
      <c r="DB2078" s="60" t="s">
        <v>4593</v>
      </c>
      <c r="DC2078" s="60" t="s">
        <v>4558</v>
      </c>
      <c r="DD2078" s="60" t="s">
        <v>4557</v>
      </c>
    </row>
    <row r="2079" spans="105:108" x14ac:dyDescent="0.2">
      <c r="DA2079" s="60" t="s">
        <v>4638</v>
      </c>
      <c r="DB2079" s="60" t="s">
        <v>4593</v>
      </c>
      <c r="DC2079" s="60" t="s">
        <v>4558</v>
      </c>
      <c r="DD2079" s="60" t="s">
        <v>4557</v>
      </c>
    </row>
    <row r="2080" spans="105:108" x14ac:dyDescent="0.2">
      <c r="DA2080" s="60" t="s">
        <v>4639</v>
      </c>
      <c r="DB2080" s="60" t="s">
        <v>4593</v>
      </c>
      <c r="DC2080" s="60" t="s">
        <v>4558</v>
      </c>
      <c r="DD2080" s="60" t="s">
        <v>4557</v>
      </c>
    </row>
    <row r="2081" spans="105:108" x14ac:dyDescent="0.2">
      <c r="DA2081" s="60" t="s">
        <v>4640</v>
      </c>
      <c r="DB2081" s="60" t="s">
        <v>4557</v>
      </c>
      <c r="DC2081" s="60" t="s">
        <v>4558</v>
      </c>
      <c r="DD2081" s="60" t="s">
        <v>4557</v>
      </c>
    </row>
    <row r="2082" spans="105:108" x14ac:dyDescent="0.2">
      <c r="DA2082" s="60" t="s">
        <v>4641</v>
      </c>
      <c r="DB2082" s="60" t="s">
        <v>4557</v>
      </c>
      <c r="DC2082" s="60" t="s">
        <v>4558</v>
      </c>
      <c r="DD2082" s="60" t="s">
        <v>4557</v>
      </c>
    </row>
    <row r="2083" spans="105:108" x14ac:dyDescent="0.2">
      <c r="DA2083" s="60" t="s">
        <v>4642</v>
      </c>
      <c r="DB2083" s="60" t="s">
        <v>4557</v>
      </c>
      <c r="DC2083" s="60" t="s">
        <v>4558</v>
      </c>
      <c r="DD2083" s="60" t="s">
        <v>4557</v>
      </c>
    </row>
    <row r="2084" spans="105:108" x14ac:dyDescent="0.2">
      <c r="DA2084" s="60" t="s">
        <v>4643</v>
      </c>
      <c r="DB2084" s="60" t="s">
        <v>4557</v>
      </c>
      <c r="DC2084" s="60" t="s">
        <v>4558</v>
      </c>
      <c r="DD2084" s="60" t="s">
        <v>4557</v>
      </c>
    </row>
    <row r="2085" spans="105:108" x14ac:dyDescent="0.2">
      <c r="DA2085" s="60" t="s">
        <v>4644</v>
      </c>
      <c r="DB2085" s="60" t="s">
        <v>4623</v>
      </c>
      <c r="DC2085" s="60" t="s">
        <v>4624</v>
      </c>
      <c r="DD2085" s="60" t="s">
        <v>4623</v>
      </c>
    </row>
    <row r="2086" spans="105:108" x14ac:dyDescent="0.2">
      <c r="DA2086" s="60" t="s">
        <v>4645</v>
      </c>
      <c r="DB2086" s="60" t="s">
        <v>4603</v>
      </c>
      <c r="DC2086" s="60" t="s">
        <v>4604</v>
      </c>
      <c r="DD2086" s="60" t="s">
        <v>4603</v>
      </c>
    </row>
    <row r="2087" spans="105:108" x14ac:dyDescent="0.2">
      <c r="DA2087" s="60" t="s">
        <v>4646</v>
      </c>
      <c r="DB2087" s="60" t="s">
        <v>4614</v>
      </c>
      <c r="DC2087" s="60" t="s">
        <v>4604</v>
      </c>
      <c r="DD2087" s="60" t="s">
        <v>4603</v>
      </c>
    </row>
    <row r="2088" spans="105:108" x14ac:dyDescent="0.2">
      <c r="DA2088" s="60" t="s">
        <v>4647</v>
      </c>
      <c r="DB2088" s="60" t="s">
        <v>4648</v>
      </c>
      <c r="DC2088" s="60" t="s">
        <v>4649</v>
      </c>
      <c r="DD2088" s="60" t="s">
        <v>4650</v>
      </c>
    </row>
    <row r="2089" spans="105:108" x14ac:dyDescent="0.2">
      <c r="DA2089" s="60" t="s">
        <v>4651</v>
      </c>
      <c r="DB2089" s="60" t="s">
        <v>4652</v>
      </c>
      <c r="DC2089" s="60" t="s">
        <v>4649</v>
      </c>
      <c r="DD2089" s="60" t="s">
        <v>4650</v>
      </c>
    </row>
    <row r="2090" spans="105:108" x14ac:dyDescent="0.2">
      <c r="DA2090" s="60" t="s">
        <v>4653</v>
      </c>
      <c r="DB2090" s="60" t="s">
        <v>4654</v>
      </c>
      <c r="DC2090" s="60" t="s">
        <v>4655</v>
      </c>
      <c r="DD2090" s="60" t="s">
        <v>4654</v>
      </c>
    </row>
    <row r="2091" spans="105:108" x14ac:dyDescent="0.2">
      <c r="DA2091" s="60" t="s">
        <v>4656</v>
      </c>
      <c r="DB2091" s="60" t="s">
        <v>4654</v>
      </c>
      <c r="DC2091" s="60" t="s">
        <v>4655</v>
      </c>
      <c r="DD2091" s="60" t="s">
        <v>4654</v>
      </c>
    </row>
    <row r="2092" spans="105:108" x14ac:dyDescent="0.2">
      <c r="DA2092" s="60" t="s">
        <v>4657</v>
      </c>
      <c r="DB2092" s="60" t="s">
        <v>4658</v>
      </c>
      <c r="DC2092" s="60" t="s">
        <v>4649</v>
      </c>
      <c r="DD2092" s="60" t="s">
        <v>4650</v>
      </c>
    </row>
    <row r="2093" spans="105:108" x14ac:dyDescent="0.2">
      <c r="DA2093" s="60" t="s">
        <v>4659</v>
      </c>
      <c r="DB2093" s="60" t="s">
        <v>4660</v>
      </c>
      <c r="DC2093" s="60" t="s">
        <v>4649</v>
      </c>
      <c r="DD2093" s="60" t="s">
        <v>4650</v>
      </c>
    </row>
    <row r="2094" spans="105:108" x14ac:dyDescent="0.2">
      <c r="DA2094" s="60" t="s">
        <v>4661</v>
      </c>
      <c r="DB2094" s="60" t="s">
        <v>4658</v>
      </c>
      <c r="DC2094" s="60" t="s">
        <v>4649</v>
      </c>
      <c r="DD2094" s="60" t="s">
        <v>4650</v>
      </c>
    </row>
    <row r="2095" spans="105:108" x14ac:dyDescent="0.2">
      <c r="DA2095" s="60" t="s">
        <v>4662</v>
      </c>
      <c r="DB2095" s="60" t="s">
        <v>4648</v>
      </c>
      <c r="DC2095" s="60" t="s">
        <v>4649</v>
      </c>
      <c r="DD2095" s="60" t="s">
        <v>4650</v>
      </c>
    </row>
    <row r="2096" spans="105:108" x14ac:dyDescent="0.2">
      <c r="DA2096" s="60" t="s">
        <v>4663</v>
      </c>
      <c r="DB2096" s="60" t="s">
        <v>4664</v>
      </c>
      <c r="DC2096" s="60" t="s">
        <v>4655</v>
      </c>
      <c r="DD2096" s="60" t="s">
        <v>4654</v>
      </c>
    </row>
    <row r="2097" spans="105:108" x14ac:dyDescent="0.2">
      <c r="DA2097" s="60" t="s">
        <v>4665</v>
      </c>
      <c r="DB2097" s="60" t="s">
        <v>4666</v>
      </c>
      <c r="DC2097" s="60" t="s">
        <v>4655</v>
      </c>
      <c r="DD2097" s="60" t="s">
        <v>4654</v>
      </c>
    </row>
    <row r="2098" spans="105:108" x14ac:dyDescent="0.2">
      <c r="DA2098" s="60" t="s">
        <v>4667</v>
      </c>
      <c r="DB2098" s="60" t="s">
        <v>4668</v>
      </c>
      <c r="DC2098" s="60" t="s">
        <v>4655</v>
      </c>
      <c r="DD2098" s="60" t="s">
        <v>4654</v>
      </c>
    </row>
    <row r="2099" spans="105:108" x14ac:dyDescent="0.2">
      <c r="DA2099" s="60" t="s">
        <v>4669</v>
      </c>
      <c r="DB2099" s="60" t="s">
        <v>4670</v>
      </c>
      <c r="DC2099" s="60" t="s">
        <v>4671</v>
      </c>
      <c r="DD2099" s="60" t="s">
        <v>4670</v>
      </c>
    </row>
    <row r="2100" spans="105:108" x14ac:dyDescent="0.2">
      <c r="DA2100" s="60" t="s">
        <v>4672</v>
      </c>
      <c r="DB2100" s="60" t="s">
        <v>4673</v>
      </c>
      <c r="DC2100" s="60" t="s">
        <v>4671</v>
      </c>
      <c r="DD2100" s="60" t="s">
        <v>4670</v>
      </c>
    </row>
    <row r="2101" spans="105:108" x14ac:dyDescent="0.2">
      <c r="DA2101" s="60" t="s">
        <v>4674</v>
      </c>
      <c r="DB2101" s="60" t="s">
        <v>4675</v>
      </c>
      <c r="DC2101" s="60" t="s">
        <v>4671</v>
      </c>
      <c r="DD2101" s="60" t="s">
        <v>4670</v>
      </c>
    </row>
    <row r="2102" spans="105:108" x14ac:dyDescent="0.2">
      <c r="DA2102" s="60" t="s">
        <v>4676</v>
      </c>
      <c r="DB2102" s="60" t="s">
        <v>4677</v>
      </c>
      <c r="DC2102" s="60" t="s">
        <v>4671</v>
      </c>
      <c r="DD2102" s="60" t="s">
        <v>4670</v>
      </c>
    </row>
    <row r="2103" spans="105:108" x14ac:dyDescent="0.2">
      <c r="DA2103" s="60" t="s">
        <v>4678</v>
      </c>
      <c r="DB2103" s="60" t="s">
        <v>4679</v>
      </c>
      <c r="DC2103" s="60" t="s">
        <v>4671</v>
      </c>
      <c r="DD2103" s="60" t="s">
        <v>4670</v>
      </c>
    </row>
    <row r="2104" spans="105:108" x14ac:dyDescent="0.2">
      <c r="DA2104" s="60" t="s">
        <v>4680</v>
      </c>
      <c r="DB2104" s="60" t="s">
        <v>4670</v>
      </c>
      <c r="DC2104" s="60" t="s">
        <v>4671</v>
      </c>
      <c r="DD2104" s="60" t="s">
        <v>4670</v>
      </c>
    </row>
    <row r="2105" spans="105:108" x14ac:dyDescent="0.2">
      <c r="DA2105" s="60" t="s">
        <v>4681</v>
      </c>
      <c r="DB2105" s="60" t="s">
        <v>4682</v>
      </c>
      <c r="DC2105" s="60" t="s">
        <v>4683</v>
      </c>
      <c r="DD2105" s="60" t="s">
        <v>4682</v>
      </c>
    </row>
    <row r="2106" spans="105:108" x14ac:dyDescent="0.2">
      <c r="DA2106" s="60" t="s">
        <v>4684</v>
      </c>
      <c r="DB2106" s="60" t="s">
        <v>4685</v>
      </c>
      <c r="DC2106" s="60" t="s">
        <v>4683</v>
      </c>
      <c r="DD2106" s="60" t="s">
        <v>4682</v>
      </c>
    </row>
    <row r="2107" spans="105:108" x14ac:dyDescent="0.2">
      <c r="DA2107" s="60" t="s">
        <v>4686</v>
      </c>
      <c r="DB2107" s="60" t="s">
        <v>4687</v>
      </c>
      <c r="DC2107" s="60" t="s">
        <v>4683</v>
      </c>
      <c r="DD2107" s="60" t="s">
        <v>4682</v>
      </c>
    </row>
    <row r="2108" spans="105:108" x14ac:dyDescent="0.2">
      <c r="DA2108" s="60" t="s">
        <v>4688</v>
      </c>
      <c r="DB2108" s="60" t="s">
        <v>4689</v>
      </c>
      <c r="DC2108" s="60" t="s">
        <v>4558</v>
      </c>
      <c r="DD2108" s="60" t="s">
        <v>4557</v>
      </c>
    </row>
    <row r="2109" spans="105:108" x14ac:dyDescent="0.2">
      <c r="DA2109" s="60" t="s">
        <v>4690</v>
      </c>
      <c r="DB2109" s="60" t="s">
        <v>4691</v>
      </c>
      <c r="DC2109" s="60" t="s">
        <v>4683</v>
      </c>
      <c r="DD2109" s="60" t="s">
        <v>4682</v>
      </c>
    </row>
    <row r="2110" spans="105:108" x14ac:dyDescent="0.2">
      <c r="DA2110" s="60" t="s">
        <v>4692</v>
      </c>
      <c r="DB2110" s="60" t="s">
        <v>4693</v>
      </c>
      <c r="DC2110" s="60" t="s">
        <v>4683</v>
      </c>
      <c r="DD2110" s="60" t="s">
        <v>4682</v>
      </c>
    </row>
    <row r="2111" spans="105:108" x14ac:dyDescent="0.2">
      <c r="DA2111" s="60" t="s">
        <v>4694</v>
      </c>
      <c r="DB2111" s="60" t="s">
        <v>4682</v>
      </c>
      <c r="DC2111" s="60" t="s">
        <v>4683</v>
      </c>
      <c r="DD2111" s="60" t="s">
        <v>4682</v>
      </c>
    </row>
    <row r="2112" spans="105:108" x14ac:dyDescent="0.2">
      <c r="DA2112" s="60" t="s">
        <v>4695</v>
      </c>
      <c r="DB2112" s="60" t="s">
        <v>4696</v>
      </c>
      <c r="DC2112" s="60" t="s">
        <v>4697</v>
      </c>
      <c r="DD2112" s="60" t="s">
        <v>4696</v>
      </c>
    </row>
    <row r="2113" spans="105:108" x14ac:dyDescent="0.2">
      <c r="DA2113" s="60" t="s">
        <v>4698</v>
      </c>
      <c r="DB2113" s="60" t="s">
        <v>4696</v>
      </c>
      <c r="DC2113" s="60" t="s">
        <v>4697</v>
      </c>
      <c r="DD2113" s="60" t="s">
        <v>4696</v>
      </c>
    </row>
    <row r="2114" spans="105:108" x14ac:dyDescent="0.2">
      <c r="DA2114" s="60" t="s">
        <v>4699</v>
      </c>
      <c r="DB2114" s="60" t="s">
        <v>4700</v>
      </c>
      <c r="DC2114" s="60" t="s">
        <v>4697</v>
      </c>
      <c r="DD2114" s="60" t="s">
        <v>4696</v>
      </c>
    </row>
    <row r="2115" spans="105:108" x14ac:dyDescent="0.2">
      <c r="DA2115" s="60" t="s">
        <v>4701</v>
      </c>
      <c r="DB2115" s="60" t="s">
        <v>4702</v>
      </c>
      <c r="DC2115" s="60" t="s">
        <v>4697</v>
      </c>
      <c r="DD2115" s="60" t="s">
        <v>4696</v>
      </c>
    </row>
    <row r="2116" spans="105:108" x14ac:dyDescent="0.2">
      <c r="DA2116" s="60" t="s">
        <v>4703</v>
      </c>
      <c r="DB2116" s="60" t="s">
        <v>4704</v>
      </c>
      <c r="DC2116" s="60" t="s">
        <v>4671</v>
      </c>
      <c r="DD2116" s="60" t="s">
        <v>4670</v>
      </c>
    </row>
    <row r="2117" spans="105:108" x14ac:dyDescent="0.2">
      <c r="DA2117" s="60" t="s">
        <v>4705</v>
      </c>
      <c r="DB2117" s="60" t="s">
        <v>4706</v>
      </c>
      <c r="DC2117" s="60" t="s">
        <v>4697</v>
      </c>
      <c r="DD2117" s="60" t="s">
        <v>4696</v>
      </c>
    </row>
    <row r="2118" spans="105:108" x14ac:dyDescent="0.2">
      <c r="DA2118" s="60" t="s">
        <v>4707</v>
      </c>
      <c r="DB2118" s="60" t="s">
        <v>4708</v>
      </c>
      <c r="DC2118" s="60" t="s">
        <v>4697</v>
      </c>
      <c r="DD2118" s="60" t="s">
        <v>4696</v>
      </c>
    </row>
    <row r="2119" spans="105:108" x14ac:dyDescent="0.2">
      <c r="DA2119" s="60" t="s">
        <v>4709</v>
      </c>
      <c r="DB2119" s="60" t="s">
        <v>4710</v>
      </c>
      <c r="DC2119" s="60" t="s">
        <v>4697</v>
      </c>
      <c r="DD2119" s="60" t="s">
        <v>4696</v>
      </c>
    </row>
    <row r="2120" spans="105:108" x14ac:dyDescent="0.2">
      <c r="DA2120" s="60" t="s">
        <v>4711</v>
      </c>
      <c r="DB2120" s="60" t="s">
        <v>4712</v>
      </c>
      <c r="DC2120" s="60" t="s">
        <v>4697</v>
      </c>
      <c r="DD2120" s="60" t="s">
        <v>4696</v>
      </c>
    </row>
    <row r="2121" spans="105:108" x14ac:dyDescent="0.2">
      <c r="DA2121" s="60" t="s">
        <v>4713</v>
      </c>
      <c r="DB2121" s="60" t="s">
        <v>4714</v>
      </c>
      <c r="DC2121" s="60" t="s">
        <v>4697</v>
      </c>
      <c r="DD2121" s="60" t="s">
        <v>4696</v>
      </c>
    </row>
    <row r="2122" spans="105:108" x14ac:dyDescent="0.2">
      <c r="DA2122" s="60" t="s">
        <v>4715</v>
      </c>
      <c r="DB2122" s="60" t="s">
        <v>4716</v>
      </c>
      <c r="DC2122" s="60" t="s">
        <v>4717</v>
      </c>
      <c r="DD2122" s="60" t="s">
        <v>4716</v>
      </c>
    </row>
    <row r="2123" spans="105:108" x14ac:dyDescent="0.2">
      <c r="DA2123" s="60" t="s">
        <v>4718</v>
      </c>
      <c r="DB2123" s="60" t="s">
        <v>4719</v>
      </c>
      <c r="DC2123" s="60" t="s">
        <v>4697</v>
      </c>
      <c r="DD2123" s="60" t="s">
        <v>4696</v>
      </c>
    </row>
    <row r="2124" spans="105:108" x14ac:dyDescent="0.2">
      <c r="DA2124" s="60" t="s">
        <v>4720</v>
      </c>
      <c r="DB2124" s="60" t="s">
        <v>4721</v>
      </c>
      <c r="DC2124" s="60" t="s">
        <v>4697</v>
      </c>
      <c r="DD2124" s="60" t="s">
        <v>4696</v>
      </c>
    </row>
    <row r="2125" spans="105:108" x14ac:dyDescent="0.2">
      <c r="DA2125" s="60" t="s">
        <v>4722</v>
      </c>
      <c r="DB2125" s="60" t="s">
        <v>4723</v>
      </c>
      <c r="DC2125" s="60" t="s">
        <v>4724</v>
      </c>
      <c r="DD2125" s="60" t="s">
        <v>4725</v>
      </c>
    </row>
    <row r="2126" spans="105:108" x14ac:dyDescent="0.2">
      <c r="DA2126" s="60" t="s">
        <v>4726</v>
      </c>
      <c r="DB2126" s="60" t="s">
        <v>4727</v>
      </c>
      <c r="DC2126" s="60" t="s">
        <v>4728</v>
      </c>
      <c r="DD2126" s="60" t="s">
        <v>4727</v>
      </c>
    </row>
    <row r="2127" spans="105:108" x14ac:dyDescent="0.2">
      <c r="DA2127" s="60" t="s">
        <v>4729</v>
      </c>
      <c r="DB2127" s="60" t="s">
        <v>4727</v>
      </c>
      <c r="DC2127" s="60" t="s">
        <v>4728</v>
      </c>
      <c r="DD2127" s="60" t="s">
        <v>4727</v>
      </c>
    </row>
    <row r="2128" spans="105:108" x14ac:dyDescent="0.2">
      <c r="DA2128" s="60" t="s">
        <v>4730</v>
      </c>
      <c r="DB2128" s="60" t="s">
        <v>4731</v>
      </c>
      <c r="DC2128" s="60" t="s">
        <v>4728</v>
      </c>
      <c r="DD2128" s="60" t="s">
        <v>4727</v>
      </c>
    </row>
    <row r="2129" spans="105:108" x14ac:dyDescent="0.2">
      <c r="DA2129" s="60" t="s">
        <v>4732</v>
      </c>
      <c r="DB2129" s="60" t="s">
        <v>4733</v>
      </c>
      <c r="DC2129" s="60" t="s">
        <v>4724</v>
      </c>
      <c r="DD2129" s="60" t="s">
        <v>4725</v>
      </c>
    </row>
    <row r="2130" spans="105:108" x14ac:dyDescent="0.2">
      <c r="DA2130" s="60" t="s">
        <v>4734</v>
      </c>
      <c r="DB2130" s="60" t="s">
        <v>4735</v>
      </c>
      <c r="DC2130" s="60" t="s">
        <v>4724</v>
      </c>
      <c r="DD2130" s="60" t="s">
        <v>4725</v>
      </c>
    </row>
    <row r="2131" spans="105:108" x14ac:dyDescent="0.2">
      <c r="DA2131" s="60" t="s">
        <v>4736</v>
      </c>
      <c r="DB2131" s="60" t="s">
        <v>4737</v>
      </c>
      <c r="DC2131" s="60" t="s">
        <v>4724</v>
      </c>
      <c r="DD2131" s="60" t="s">
        <v>4725</v>
      </c>
    </row>
    <row r="2132" spans="105:108" x14ac:dyDescent="0.2">
      <c r="DA2132" s="60" t="s">
        <v>4738</v>
      </c>
      <c r="DB2132" s="60" t="s">
        <v>4739</v>
      </c>
      <c r="DC2132" s="60" t="s">
        <v>4724</v>
      </c>
      <c r="DD2132" s="60" t="s">
        <v>4725</v>
      </c>
    </row>
    <row r="2133" spans="105:108" x14ac:dyDescent="0.2">
      <c r="DA2133" s="60" t="s">
        <v>4740</v>
      </c>
      <c r="DB2133" s="60" t="s">
        <v>4741</v>
      </c>
      <c r="DC2133" s="60" t="s">
        <v>4724</v>
      </c>
      <c r="DD2133" s="60" t="s">
        <v>4725</v>
      </c>
    </row>
    <row r="2134" spans="105:108" x14ac:dyDescent="0.2">
      <c r="DA2134" s="60" t="s">
        <v>4742</v>
      </c>
      <c r="DB2134" s="60" t="s">
        <v>4743</v>
      </c>
      <c r="DC2134" s="60" t="s">
        <v>4724</v>
      </c>
      <c r="DD2134" s="60" t="s">
        <v>4725</v>
      </c>
    </row>
    <row r="2135" spans="105:108" x14ac:dyDescent="0.2">
      <c r="DA2135" s="60" t="s">
        <v>4744</v>
      </c>
      <c r="DB2135" s="60" t="s">
        <v>4735</v>
      </c>
      <c r="DC2135" s="60" t="s">
        <v>4724</v>
      </c>
      <c r="DD2135" s="60" t="s">
        <v>4725</v>
      </c>
    </row>
    <row r="2136" spans="105:108" x14ac:dyDescent="0.2">
      <c r="DA2136" s="60" t="s">
        <v>4745</v>
      </c>
      <c r="DB2136" s="60" t="s">
        <v>4743</v>
      </c>
      <c r="DC2136" s="60" t="s">
        <v>4724</v>
      </c>
      <c r="DD2136" s="60" t="s">
        <v>4725</v>
      </c>
    </row>
    <row r="2137" spans="105:108" x14ac:dyDescent="0.2">
      <c r="DA2137" s="60" t="s">
        <v>4746</v>
      </c>
      <c r="DB2137" s="60" t="s">
        <v>4747</v>
      </c>
      <c r="DC2137" s="60" t="s">
        <v>4724</v>
      </c>
      <c r="DD2137" s="60" t="s">
        <v>4725</v>
      </c>
    </row>
    <row r="2138" spans="105:108" x14ac:dyDescent="0.2">
      <c r="DA2138" s="60" t="s">
        <v>4748</v>
      </c>
      <c r="DB2138" s="60" t="s">
        <v>4749</v>
      </c>
      <c r="DC2138" s="60" t="s">
        <v>4750</v>
      </c>
      <c r="DD2138" s="60" t="s">
        <v>4751</v>
      </c>
    </row>
    <row r="2139" spans="105:108" x14ac:dyDescent="0.2">
      <c r="DA2139" s="60" t="s">
        <v>4752</v>
      </c>
      <c r="DB2139" s="60" t="s">
        <v>4753</v>
      </c>
      <c r="DC2139" s="60" t="s">
        <v>4750</v>
      </c>
      <c r="DD2139" s="60" t="s">
        <v>4751</v>
      </c>
    </row>
    <row r="2140" spans="105:108" x14ac:dyDescent="0.2">
      <c r="DA2140" s="60" t="s">
        <v>4754</v>
      </c>
      <c r="DB2140" s="60" t="s">
        <v>4755</v>
      </c>
      <c r="DC2140" s="60" t="s">
        <v>4750</v>
      </c>
      <c r="DD2140" s="60" t="s">
        <v>4751</v>
      </c>
    </row>
    <row r="2141" spans="105:108" x14ac:dyDescent="0.2">
      <c r="DA2141" s="60" t="s">
        <v>4756</v>
      </c>
      <c r="DB2141" s="60" t="s">
        <v>4757</v>
      </c>
      <c r="DC2141" s="60" t="s">
        <v>4750</v>
      </c>
      <c r="DD2141" s="60" t="s">
        <v>4751</v>
      </c>
    </row>
    <row r="2142" spans="105:108" x14ac:dyDescent="0.2">
      <c r="DA2142" s="60" t="s">
        <v>4758</v>
      </c>
      <c r="DB2142" s="60" t="s">
        <v>4759</v>
      </c>
      <c r="DC2142" s="60" t="s">
        <v>4750</v>
      </c>
      <c r="DD2142" s="60" t="s">
        <v>4751</v>
      </c>
    </row>
    <row r="2143" spans="105:108" x14ac:dyDescent="0.2">
      <c r="DA2143" s="60" t="s">
        <v>4760</v>
      </c>
      <c r="DB2143" s="60" t="s">
        <v>4761</v>
      </c>
      <c r="DC2143" s="60" t="s">
        <v>4750</v>
      </c>
      <c r="DD2143" s="60" t="s">
        <v>4751</v>
      </c>
    </row>
    <row r="2144" spans="105:108" x14ac:dyDescent="0.2">
      <c r="DA2144" s="60" t="s">
        <v>4762</v>
      </c>
      <c r="DB2144" s="60" t="s">
        <v>4763</v>
      </c>
      <c r="DC2144" s="60" t="s">
        <v>4750</v>
      </c>
      <c r="DD2144" s="60" t="s">
        <v>4751</v>
      </c>
    </row>
    <row r="2145" spans="105:108" x14ac:dyDescent="0.2">
      <c r="DA2145" s="60" t="s">
        <v>4764</v>
      </c>
      <c r="DB2145" s="60" t="s">
        <v>4765</v>
      </c>
      <c r="DC2145" s="60" t="s">
        <v>4750</v>
      </c>
      <c r="DD2145" s="60" t="s">
        <v>4751</v>
      </c>
    </row>
    <row r="2146" spans="105:108" x14ac:dyDescent="0.2">
      <c r="DA2146" s="60" t="s">
        <v>4766</v>
      </c>
      <c r="DB2146" s="60" t="s">
        <v>4767</v>
      </c>
      <c r="DC2146" s="60" t="s">
        <v>4750</v>
      </c>
      <c r="DD2146" s="60" t="s">
        <v>4751</v>
      </c>
    </row>
    <row r="2147" spans="105:108" x14ac:dyDescent="0.2">
      <c r="DA2147" s="60" t="s">
        <v>4768</v>
      </c>
      <c r="DB2147" s="60" t="s">
        <v>4769</v>
      </c>
      <c r="DC2147" s="60" t="s">
        <v>4750</v>
      </c>
      <c r="DD2147" s="60" t="s">
        <v>4751</v>
      </c>
    </row>
    <row r="2148" spans="105:108" x14ac:dyDescent="0.2">
      <c r="DA2148" s="60" t="s">
        <v>4770</v>
      </c>
      <c r="DB2148" s="60" t="s">
        <v>4771</v>
      </c>
      <c r="DC2148" s="60" t="s">
        <v>4750</v>
      </c>
      <c r="DD2148" s="60" t="s">
        <v>4751</v>
      </c>
    </row>
    <row r="2149" spans="105:108" x14ac:dyDescent="0.2">
      <c r="DA2149" s="60" t="s">
        <v>4772</v>
      </c>
      <c r="DB2149" s="60" t="s">
        <v>4749</v>
      </c>
      <c r="DC2149" s="60" t="s">
        <v>4750</v>
      </c>
      <c r="DD2149" s="60" t="s">
        <v>4751</v>
      </c>
    </row>
    <row r="2150" spans="105:108" x14ac:dyDescent="0.2">
      <c r="DA2150" s="60" t="s">
        <v>4773</v>
      </c>
      <c r="DB2150" s="60" t="s">
        <v>4749</v>
      </c>
      <c r="DC2150" s="60" t="s">
        <v>4750</v>
      </c>
      <c r="DD2150" s="60" t="s">
        <v>4751</v>
      </c>
    </row>
    <row r="2151" spans="105:108" x14ac:dyDescent="0.2">
      <c r="DA2151" s="60" t="s">
        <v>4774</v>
      </c>
      <c r="DB2151" s="60" t="s">
        <v>4769</v>
      </c>
      <c r="DC2151" s="60" t="s">
        <v>4750</v>
      </c>
      <c r="DD2151" s="60" t="s">
        <v>4751</v>
      </c>
    </row>
    <row r="2152" spans="105:108" x14ac:dyDescent="0.2">
      <c r="DA2152" s="60" t="s">
        <v>4775</v>
      </c>
      <c r="DB2152" s="60" t="s">
        <v>4761</v>
      </c>
      <c r="DC2152" s="60" t="s">
        <v>4750</v>
      </c>
      <c r="DD2152" s="60" t="s">
        <v>4751</v>
      </c>
    </row>
    <row r="2153" spans="105:108" x14ac:dyDescent="0.2">
      <c r="DA2153" s="60" t="s">
        <v>4776</v>
      </c>
      <c r="DB2153" s="60" t="s">
        <v>4771</v>
      </c>
      <c r="DC2153" s="60" t="s">
        <v>4750</v>
      </c>
      <c r="DD2153" s="60" t="s">
        <v>4751</v>
      </c>
    </row>
    <row r="2154" spans="105:108" x14ac:dyDescent="0.2">
      <c r="DA2154" s="60" t="s">
        <v>4777</v>
      </c>
      <c r="DB2154" s="60" t="s">
        <v>4753</v>
      </c>
      <c r="DC2154" s="60" t="s">
        <v>4750</v>
      </c>
      <c r="DD2154" s="60" t="s">
        <v>4751</v>
      </c>
    </row>
    <row r="2155" spans="105:108" x14ac:dyDescent="0.2">
      <c r="DA2155" s="60" t="s">
        <v>4778</v>
      </c>
      <c r="DB2155" s="60" t="s">
        <v>4755</v>
      </c>
      <c r="DC2155" s="60" t="s">
        <v>4750</v>
      </c>
      <c r="DD2155" s="60" t="s">
        <v>4751</v>
      </c>
    </row>
    <row r="2156" spans="105:108" x14ac:dyDescent="0.2">
      <c r="DA2156" s="60" t="s">
        <v>4779</v>
      </c>
      <c r="DB2156" s="60" t="s">
        <v>4780</v>
      </c>
      <c r="DC2156" s="60" t="s">
        <v>4781</v>
      </c>
      <c r="DD2156" s="60" t="s">
        <v>4780</v>
      </c>
    </row>
    <row r="2157" spans="105:108" x14ac:dyDescent="0.2">
      <c r="DA2157" s="60" t="s">
        <v>4782</v>
      </c>
      <c r="DB2157" s="60" t="s">
        <v>4780</v>
      </c>
      <c r="DC2157" s="60" t="s">
        <v>4781</v>
      </c>
      <c r="DD2157" s="60" t="s">
        <v>4780</v>
      </c>
    </row>
    <row r="2158" spans="105:108" x14ac:dyDescent="0.2">
      <c r="DA2158" s="60" t="s">
        <v>4783</v>
      </c>
      <c r="DB2158" s="60" t="s">
        <v>4780</v>
      </c>
      <c r="DC2158" s="60" t="s">
        <v>4781</v>
      </c>
      <c r="DD2158" s="60" t="s">
        <v>4780</v>
      </c>
    </row>
    <row r="2159" spans="105:108" x14ac:dyDescent="0.2">
      <c r="DA2159" s="60" t="s">
        <v>4784</v>
      </c>
      <c r="DB2159" s="60" t="s">
        <v>4780</v>
      </c>
      <c r="DC2159" s="60" t="s">
        <v>4781</v>
      </c>
      <c r="DD2159" s="60" t="s">
        <v>4780</v>
      </c>
    </row>
    <row r="2160" spans="105:108" x14ac:dyDescent="0.2">
      <c r="DA2160" s="60" t="s">
        <v>4785</v>
      </c>
      <c r="DB2160" s="60" t="s">
        <v>4780</v>
      </c>
      <c r="DC2160" s="60" t="s">
        <v>4781</v>
      </c>
      <c r="DD2160" s="60" t="s">
        <v>4780</v>
      </c>
    </row>
    <row r="2161" spans="105:108" x14ac:dyDescent="0.2">
      <c r="DA2161" s="60" t="s">
        <v>4786</v>
      </c>
      <c r="DB2161" s="60" t="s">
        <v>4780</v>
      </c>
      <c r="DC2161" s="60" t="s">
        <v>4781</v>
      </c>
      <c r="DD2161" s="60" t="s">
        <v>4780</v>
      </c>
    </row>
    <row r="2162" spans="105:108" x14ac:dyDescent="0.2">
      <c r="DA2162" s="60" t="s">
        <v>4787</v>
      </c>
      <c r="DB2162" s="60" t="s">
        <v>4780</v>
      </c>
      <c r="DC2162" s="60" t="s">
        <v>4781</v>
      </c>
      <c r="DD2162" s="60" t="s">
        <v>4780</v>
      </c>
    </row>
    <row r="2163" spans="105:108" x14ac:dyDescent="0.2">
      <c r="DA2163" s="60" t="s">
        <v>4788</v>
      </c>
      <c r="DB2163" s="60" t="s">
        <v>4780</v>
      </c>
      <c r="DC2163" s="60" t="s">
        <v>4781</v>
      </c>
      <c r="DD2163" s="60" t="s">
        <v>4780</v>
      </c>
    </row>
    <row r="2164" spans="105:108" x14ac:dyDescent="0.2">
      <c r="DA2164" s="60" t="s">
        <v>4789</v>
      </c>
      <c r="DB2164" s="60" t="s">
        <v>4780</v>
      </c>
      <c r="DC2164" s="60" t="s">
        <v>4781</v>
      </c>
      <c r="DD2164" s="60" t="s">
        <v>4780</v>
      </c>
    </row>
    <row r="2165" spans="105:108" x14ac:dyDescent="0.2">
      <c r="DA2165" s="60" t="s">
        <v>4790</v>
      </c>
      <c r="DB2165" s="60" t="s">
        <v>4791</v>
      </c>
      <c r="DC2165" s="60" t="s">
        <v>4781</v>
      </c>
      <c r="DD2165" s="60" t="s">
        <v>4780</v>
      </c>
    </row>
    <row r="2166" spans="105:108" x14ac:dyDescent="0.2">
      <c r="DA2166" s="60" t="s">
        <v>4792</v>
      </c>
      <c r="DB2166" s="60" t="s">
        <v>4791</v>
      </c>
      <c r="DC2166" s="60" t="s">
        <v>4781</v>
      </c>
      <c r="DD2166" s="60" t="s">
        <v>4780</v>
      </c>
    </row>
    <row r="2167" spans="105:108" x14ac:dyDescent="0.2">
      <c r="DA2167" s="60" t="s">
        <v>4793</v>
      </c>
      <c r="DB2167" s="60" t="s">
        <v>4780</v>
      </c>
      <c r="DC2167" s="60" t="s">
        <v>4781</v>
      </c>
      <c r="DD2167" s="60" t="s">
        <v>4780</v>
      </c>
    </row>
    <row r="2168" spans="105:108" x14ac:dyDescent="0.2">
      <c r="DA2168" s="60" t="s">
        <v>4794</v>
      </c>
      <c r="DB2168" s="60" t="s">
        <v>4780</v>
      </c>
      <c r="DC2168" s="60" t="s">
        <v>4781</v>
      </c>
      <c r="DD2168" s="60" t="s">
        <v>4780</v>
      </c>
    </row>
    <row r="2169" spans="105:108" x14ac:dyDescent="0.2">
      <c r="DA2169" s="60" t="s">
        <v>4795</v>
      </c>
      <c r="DB2169" s="60" t="s">
        <v>4780</v>
      </c>
      <c r="DC2169" s="60" t="s">
        <v>4781</v>
      </c>
      <c r="DD2169" s="60" t="s">
        <v>4780</v>
      </c>
    </row>
    <row r="2170" spans="105:108" x14ac:dyDescent="0.2">
      <c r="DA2170" s="60" t="s">
        <v>4796</v>
      </c>
      <c r="DB2170" s="60" t="s">
        <v>4780</v>
      </c>
      <c r="DC2170" s="60" t="s">
        <v>4781</v>
      </c>
      <c r="DD2170" s="60" t="s">
        <v>4780</v>
      </c>
    </row>
    <row r="2171" spans="105:108" x14ac:dyDescent="0.2">
      <c r="DA2171" s="60" t="s">
        <v>4797</v>
      </c>
      <c r="DB2171" s="60" t="s">
        <v>4780</v>
      </c>
      <c r="DC2171" s="60" t="s">
        <v>4781</v>
      </c>
      <c r="DD2171" s="60" t="s">
        <v>4780</v>
      </c>
    </row>
    <row r="2172" spans="105:108" x14ac:dyDescent="0.2">
      <c r="DA2172" s="60" t="s">
        <v>4798</v>
      </c>
      <c r="DB2172" s="60" t="s">
        <v>4780</v>
      </c>
      <c r="DC2172" s="60" t="s">
        <v>4781</v>
      </c>
      <c r="DD2172" s="60" t="s">
        <v>4780</v>
      </c>
    </row>
    <row r="2173" spans="105:108" x14ac:dyDescent="0.2">
      <c r="DA2173" s="60" t="s">
        <v>4799</v>
      </c>
      <c r="DB2173" s="60" t="s">
        <v>4780</v>
      </c>
      <c r="DC2173" s="60" t="s">
        <v>4781</v>
      </c>
      <c r="DD2173" s="60" t="s">
        <v>4780</v>
      </c>
    </row>
    <row r="2174" spans="105:108" x14ac:dyDescent="0.2">
      <c r="DA2174" s="60" t="s">
        <v>4800</v>
      </c>
      <c r="DB2174" s="60" t="s">
        <v>4780</v>
      </c>
      <c r="DC2174" s="60" t="s">
        <v>4781</v>
      </c>
      <c r="DD2174" s="60" t="s">
        <v>4780</v>
      </c>
    </row>
    <row r="2175" spans="105:108" x14ac:dyDescent="0.2">
      <c r="DA2175" s="60" t="s">
        <v>4801</v>
      </c>
      <c r="DB2175" s="60" t="s">
        <v>4780</v>
      </c>
      <c r="DC2175" s="60" t="s">
        <v>4781</v>
      </c>
      <c r="DD2175" s="60" t="s">
        <v>4780</v>
      </c>
    </row>
    <row r="2176" spans="105:108" x14ac:dyDescent="0.2">
      <c r="DA2176" s="60" t="s">
        <v>4802</v>
      </c>
      <c r="DB2176" s="60" t="s">
        <v>4780</v>
      </c>
      <c r="DC2176" s="60" t="s">
        <v>4781</v>
      </c>
      <c r="DD2176" s="60" t="s">
        <v>4780</v>
      </c>
    </row>
    <row r="2177" spans="105:108" x14ac:dyDescent="0.2">
      <c r="DA2177" s="60" t="s">
        <v>4803</v>
      </c>
      <c r="DB2177" s="60" t="s">
        <v>4780</v>
      </c>
      <c r="DC2177" s="60" t="s">
        <v>4781</v>
      </c>
      <c r="DD2177" s="60" t="s">
        <v>4780</v>
      </c>
    </row>
    <row r="2178" spans="105:108" x14ac:dyDescent="0.2">
      <c r="DA2178" s="60" t="s">
        <v>4804</v>
      </c>
      <c r="DB2178" s="60" t="s">
        <v>4780</v>
      </c>
      <c r="DC2178" s="60" t="s">
        <v>4781</v>
      </c>
      <c r="DD2178" s="60" t="s">
        <v>4780</v>
      </c>
    </row>
    <row r="2179" spans="105:108" x14ac:dyDescent="0.2">
      <c r="DA2179" s="60" t="s">
        <v>4805</v>
      </c>
      <c r="DB2179" s="60" t="s">
        <v>4780</v>
      </c>
      <c r="DC2179" s="60" t="s">
        <v>4781</v>
      </c>
      <c r="DD2179" s="60" t="s">
        <v>4780</v>
      </c>
    </row>
    <row r="2180" spans="105:108" x14ac:dyDescent="0.2">
      <c r="DA2180" s="60" t="s">
        <v>4806</v>
      </c>
      <c r="DB2180" s="60" t="s">
        <v>4780</v>
      </c>
      <c r="DC2180" s="60" t="s">
        <v>4781</v>
      </c>
      <c r="DD2180" s="60" t="s">
        <v>4780</v>
      </c>
    </row>
    <row r="2181" spans="105:108" x14ac:dyDescent="0.2">
      <c r="DA2181" s="60" t="s">
        <v>4807</v>
      </c>
      <c r="DB2181" s="60" t="s">
        <v>4780</v>
      </c>
      <c r="DC2181" s="60" t="s">
        <v>4781</v>
      </c>
      <c r="DD2181" s="60" t="s">
        <v>4780</v>
      </c>
    </row>
    <row r="2182" spans="105:108" x14ac:dyDescent="0.2">
      <c r="DA2182" s="60" t="s">
        <v>4808</v>
      </c>
      <c r="DB2182" s="60" t="s">
        <v>4780</v>
      </c>
      <c r="DC2182" s="60" t="s">
        <v>4781</v>
      </c>
      <c r="DD2182" s="60" t="s">
        <v>4780</v>
      </c>
    </row>
    <row r="2183" spans="105:108" x14ac:dyDescent="0.2">
      <c r="DA2183" s="60" t="s">
        <v>4809</v>
      </c>
      <c r="DB2183" s="60" t="s">
        <v>4780</v>
      </c>
      <c r="DC2183" s="60" t="s">
        <v>4781</v>
      </c>
      <c r="DD2183" s="60" t="s">
        <v>4780</v>
      </c>
    </row>
    <row r="2184" spans="105:108" x14ac:dyDescent="0.2">
      <c r="DA2184" s="60" t="s">
        <v>4810</v>
      </c>
      <c r="DB2184" s="60" t="s">
        <v>4811</v>
      </c>
      <c r="DC2184" s="60" t="s">
        <v>4812</v>
      </c>
      <c r="DD2184" s="60" t="s">
        <v>4813</v>
      </c>
    </row>
    <row r="2185" spans="105:108" x14ac:dyDescent="0.2">
      <c r="DA2185" s="60" t="s">
        <v>4814</v>
      </c>
      <c r="DB2185" s="60" t="s">
        <v>4815</v>
      </c>
      <c r="DC2185" s="60" t="s">
        <v>4781</v>
      </c>
      <c r="DD2185" s="60" t="s">
        <v>4780</v>
      </c>
    </row>
    <row r="2186" spans="105:108" x14ac:dyDescent="0.2">
      <c r="DA2186" s="60" t="s">
        <v>4816</v>
      </c>
      <c r="DB2186" s="60" t="s">
        <v>4817</v>
      </c>
      <c r="DC2186" s="60" t="s">
        <v>4812</v>
      </c>
      <c r="DD2186" s="60" t="s">
        <v>4813</v>
      </c>
    </row>
    <row r="2187" spans="105:108" x14ac:dyDescent="0.2">
      <c r="DA2187" s="60" t="s">
        <v>4818</v>
      </c>
      <c r="DB2187" s="60" t="s">
        <v>4819</v>
      </c>
      <c r="DC2187" s="60" t="s">
        <v>4812</v>
      </c>
      <c r="DD2187" s="60" t="s">
        <v>4813</v>
      </c>
    </row>
    <row r="2188" spans="105:108" x14ac:dyDescent="0.2">
      <c r="DA2188" s="60" t="s">
        <v>4820</v>
      </c>
      <c r="DB2188" s="60" t="s">
        <v>4811</v>
      </c>
      <c r="DC2188" s="60" t="s">
        <v>4812</v>
      </c>
      <c r="DD2188" s="60" t="s">
        <v>4813</v>
      </c>
    </row>
    <row r="2189" spans="105:108" x14ac:dyDescent="0.2">
      <c r="DA2189" s="60" t="s">
        <v>4821</v>
      </c>
      <c r="DB2189" s="60" t="s">
        <v>4822</v>
      </c>
      <c r="DC2189" s="60" t="s">
        <v>4823</v>
      </c>
      <c r="DD2189" s="60" t="s">
        <v>4824</v>
      </c>
    </row>
    <row r="2190" spans="105:108" x14ac:dyDescent="0.2">
      <c r="DA2190" s="60" t="s">
        <v>4825</v>
      </c>
      <c r="DB2190" s="60" t="s">
        <v>4826</v>
      </c>
      <c r="DC2190" s="60" t="s">
        <v>4823</v>
      </c>
      <c r="DD2190" s="60" t="s">
        <v>4824</v>
      </c>
    </row>
    <row r="2191" spans="105:108" x14ac:dyDescent="0.2">
      <c r="DA2191" s="60" t="s">
        <v>4827</v>
      </c>
      <c r="DB2191" s="60" t="s">
        <v>4828</v>
      </c>
      <c r="DC2191" s="60" t="s">
        <v>4829</v>
      </c>
      <c r="DD2191" s="60" t="s">
        <v>4830</v>
      </c>
    </row>
    <row r="2192" spans="105:108" x14ac:dyDescent="0.2">
      <c r="DA2192" s="60" t="s">
        <v>4831</v>
      </c>
      <c r="DB2192" s="60" t="s">
        <v>4822</v>
      </c>
      <c r="DC2192" s="60" t="s">
        <v>4823</v>
      </c>
      <c r="DD2192" s="60" t="s">
        <v>4824</v>
      </c>
    </row>
    <row r="2193" spans="105:108" x14ac:dyDescent="0.2">
      <c r="DA2193" s="60" t="s">
        <v>4832</v>
      </c>
      <c r="DB2193" s="60" t="s">
        <v>4822</v>
      </c>
      <c r="DC2193" s="60" t="s">
        <v>4823</v>
      </c>
      <c r="DD2193" s="60" t="s">
        <v>4824</v>
      </c>
    </row>
    <row r="2194" spans="105:108" x14ac:dyDescent="0.2">
      <c r="DA2194" s="60" t="s">
        <v>4833</v>
      </c>
      <c r="DB2194" s="60" t="s">
        <v>4834</v>
      </c>
      <c r="DC2194" s="60" t="s">
        <v>4829</v>
      </c>
      <c r="DD2194" s="60" t="s">
        <v>4830</v>
      </c>
    </row>
    <row r="2195" spans="105:108" x14ac:dyDescent="0.2">
      <c r="DA2195" s="60" t="s">
        <v>4835</v>
      </c>
      <c r="DB2195" s="60" t="s">
        <v>4836</v>
      </c>
      <c r="DC2195" s="60" t="s">
        <v>4829</v>
      </c>
      <c r="DD2195" s="60" t="s">
        <v>4830</v>
      </c>
    </row>
    <row r="2196" spans="105:108" x14ac:dyDescent="0.2">
      <c r="DA2196" s="60" t="s">
        <v>4837</v>
      </c>
      <c r="DB2196" s="60" t="s">
        <v>4838</v>
      </c>
      <c r="DC2196" s="60" t="s">
        <v>4829</v>
      </c>
      <c r="DD2196" s="60" t="s">
        <v>4830</v>
      </c>
    </row>
    <row r="2197" spans="105:108" x14ac:dyDescent="0.2">
      <c r="DA2197" s="60" t="s">
        <v>4839</v>
      </c>
      <c r="DB2197" s="60" t="s">
        <v>4840</v>
      </c>
      <c r="DC2197" s="60" t="s">
        <v>4823</v>
      </c>
      <c r="DD2197" s="60" t="s">
        <v>4824</v>
      </c>
    </row>
    <row r="2198" spans="105:108" x14ac:dyDescent="0.2">
      <c r="DA2198" s="60" t="s">
        <v>4841</v>
      </c>
      <c r="DB2198" s="60" t="s">
        <v>4840</v>
      </c>
      <c r="DC2198" s="60" t="s">
        <v>4823</v>
      </c>
      <c r="DD2198" s="60" t="s">
        <v>4824</v>
      </c>
    </row>
    <row r="2199" spans="105:108" x14ac:dyDescent="0.2">
      <c r="DA2199" s="60" t="s">
        <v>4842</v>
      </c>
      <c r="DB2199" s="60" t="s">
        <v>4836</v>
      </c>
      <c r="DC2199" s="60" t="s">
        <v>4829</v>
      </c>
      <c r="DD2199" s="60" t="s">
        <v>4830</v>
      </c>
    </row>
    <row r="2200" spans="105:108" x14ac:dyDescent="0.2">
      <c r="DA2200" s="60" t="s">
        <v>4843</v>
      </c>
      <c r="DB2200" s="60" t="s">
        <v>4834</v>
      </c>
      <c r="DC2200" s="60" t="s">
        <v>4829</v>
      </c>
      <c r="DD2200" s="60" t="s">
        <v>4830</v>
      </c>
    </row>
    <row r="2201" spans="105:108" x14ac:dyDescent="0.2">
      <c r="DA2201" s="60" t="s">
        <v>4844</v>
      </c>
      <c r="DB2201" s="60" t="s">
        <v>4845</v>
      </c>
      <c r="DC2201" s="60" t="s">
        <v>4846</v>
      </c>
      <c r="DD2201" s="60" t="s">
        <v>4847</v>
      </c>
    </row>
    <row r="2202" spans="105:108" x14ac:dyDescent="0.2">
      <c r="DA2202" s="60" t="s">
        <v>4848</v>
      </c>
      <c r="DB2202" s="60" t="s">
        <v>4849</v>
      </c>
      <c r="DC2202" s="60" t="s">
        <v>4846</v>
      </c>
      <c r="DD2202" s="60" t="s">
        <v>4847</v>
      </c>
    </row>
    <row r="2203" spans="105:108" x14ac:dyDescent="0.2">
      <c r="DA2203" s="60" t="s">
        <v>4850</v>
      </c>
      <c r="DB2203" s="60" t="s">
        <v>4851</v>
      </c>
      <c r="DC2203" s="60" t="s">
        <v>4846</v>
      </c>
      <c r="DD2203" s="60" t="s">
        <v>4847</v>
      </c>
    </row>
    <row r="2204" spans="105:108" x14ac:dyDescent="0.2">
      <c r="DA2204" s="60" t="s">
        <v>4852</v>
      </c>
      <c r="DB2204" s="60" t="s">
        <v>4853</v>
      </c>
      <c r="DC2204" s="60" t="s">
        <v>4846</v>
      </c>
      <c r="DD2204" s="60" t="s">
        <v>4847</v>
      </c>
    </row>
    <row r="2205" spans="105:108" x14ac:dyDescent="0.2">
      <c r="DA2205" s="60" t="s">
        <v>4854</v>
      </c>
      <c r="DB2205" s="60" t="s">
        <v>4855</v>
      </c>
      <c r="DC2205" s="60" t="s">
        <v>4846</v>
      </c>
      <c r="DD2205" s="60" t="s">
        <v>4847</v>
      </c>
    </row>
    <row r="2206" spans="105:108" x14ac:dyDescent="0.2">
      <c r="DA2206" s="60" t="s">
        <v>4856</v>
      </c>
      <c r="DB2206" s="60" t="s">
        <v>4855</v>
      </c>
      <c r="DC2206" s="60" t="s">
        <v>4846</v>
      </c>
      <c r="DD2206" s="60" t="s">
        <v>4847</v>
      </c>
    </row>
    <row r="2207" spans="105:108" x14ac:dyDescent="0.2">
      <c r="DA2207" s="60" t="s">
        <v>4857</v>
      </c>
      <c r="DB2207" s="60" t="s">
        <v>4845</v>
      </c>
      <c r="DC2207" s="60" t="s">
        <v>4846</v>
      </c>
      <c r="DD2207" s="60" t="s">
        <v>4847</v>
      </c>
    </row>
    <row r="2208" spans="105:108" x14ac:dyDescent="0.2">
      <c r="DA2208" s="60" t="s">
        <v>4858</v>
      </c>
      <c r="DB2208" s="60" t="s">
        <v>4849</v>
      </c>
      <c r="DC2208" s="60" t="s">
        <v>4846</v>
      </c>
      <c r="DD2208" s="60" t="s">
        <v>4847</v>
      </c>
    </row>
    <row r="2209" spans="105:108" x14ac:dyDescent="0.2">
      <c r="DA2209" s="60" t="s">
        <v>4859</v>
      </c>
      <c r="DB2209" s="60" t="s">
        <v>4860</v>
      </c>
      <c r="DC2209" s="60" t="s">
        <v>2443</v>
      </c>
      <c r="DD2209" s="60" t="s">
        <v>4861</v>
      </c>
    </row>
    <row r="2210" spans="105:108" x14ac:dyDescent="0.2">
      <c r="DA2210" s="60" t="s">
        <v>4862</v>
      </c>
      <c r="DB2210" s="60" t="s">
        <v>4863</v>
      </c>
      <c r="DC2210" s="60" t="s">
        <v>2443</v>
      </c>
      <c r="DD2210" s="60" t="s">
        <v>4861</v>
      </c>
    </row>
    <row r="2211" spans="105:108" x14ac:dyDescent="0.2">
      <c r="DA2211" s="60" t="s">
        <v>4864</v>
      </c>
      <c r="DB2211" s="60" t="s">
        <v>4865</v>
      </c>
      <c r="DC2211" s="60" t="s">
        <v>2443</v>
      </c>
      <c r="DD2211" s="60" t="s">
        <v>4861</v>
      </c>
    </row>
    <row r="2212" spans="105:108" x14ac:dyDescent="0.2">
      <c r="DA2212" s="60" t="s">
        <v>4866</v>
      </c>
      <c r="DB2212" s="60" t="s">
        <v>4860</v>
      </c>
      <c r="DC2212" s="60" t="s">
        <v>2443</v>
      </c>
      <c r="DD2212" s="60" t="s">
        <v>4861</v>
      </c>
    </row>
    <row r="2213" spans="105:108" x14ac:dyDescent="0.2">
      <c r="DA2213" s="60" t="s">
        <v>4867</v>
      </c>
      <c r="DB2213" s="60" t="s">
        <v>4868</v>
      </c>
      <c r="DC2213" s="60" t="s">
        <v>4869</v>
      </c>
      <c r="DD2213" s="60" t="s">
        <v>4870</v>
      </c>
    </row>
    <row r="2214" spans="105:108" x14ac:dyDescent="0.2">
      <c r="DA2214" s="60" t="s">
        <v>4871</v>
      </c>
      <c r="DB2214" s="60" t="s">
        <v>4868</v>
      </c>
      <c r="DC2214" s="60" t="s">
        <v>4869</v>
      </c>
      <c r="DD2214" s="60" t="s">
        <v>4870</v>
      </c>
    </row>
    <row r="2215" spans="105:108" x14ac:dyDescent="0.2">
      <c r="DA2215" s="60" t="s">
        <v>4872</v>
      </c>
      <c r="DB2215" s="60" t="s">
        <v>4873</v>
      </c>
      <c r="DC2215" s="60" t="s">
        <v>4874</v>
      </c>
      <c r="DD2215" s="60" t="s">
        <v>4873</v>
      </c>
    </row>
    <row r="2216" spans="105:108" x14ac:dyDescent="0.2">
      <c r="DA2216" s="60" t="s">
        <v>4875</v>
      </c>
      <c r="DB2216" s="60" t="s">
        <v>4876</v>
      </c>
      <c r="DC2216" s="60" t="s">
        <v>4874</v>
      </c>
      <c r="DD2216" s="60" t="s">
        <v>4873</v>
      </c>
    </row>
    <row r="2217" spans="105:108" x14ac:dyDescent="0.2">
      <c r="DA2217" s="60" t="s">
        <v>4877</v>
      </c>
      <c r="DB2217" s="60" t="s">
        <v>4780</v>
      </c>
      <c r="DC2217" s="60" t="s">
        <v>4781</v>
      </c>
      <c r="DD2217" s="60" t="s">
        <v>4780</v>
      </c>
    </row>
    <row r="2218" spans="105:108" x14ac:dyDescent="0.2">
      <c r="DA2218" s="60" t="s">
        <v>4878</v>
      </c>
      <c r="DB2218" s="60" t="s">
        <v>4780</v>
      </c>
      <c r="DC2218" s="60" t="s">
        <v>4781</v>
      </c>
      <c r="DD2218" s="60" t="s">
        <v>4780</v>
      </c>
    </row>
    <row r="2219" spans="105:108" x14ac:dyDescent="0.2">
      <c r="DA2219" s="60" t="s">
        <v>4879</v>
      </c>
      <c r="DB2219" s="60" t="s">
        <v>4780</v>
      </c>
      <c r="DC2219" s="60" t="s">
        <v>4781</v>
      </c>
      <c r="DD2219" s="60" t="s">
        <v>4780</v>
      </c>
    </row>
    <row r="2220" spans="105:108" x14ac:dyDescent="0.2">
      <c r="DA2220" s="60" t="s">
        <v>4880</v>
      </c>
      <c r="DB2220" s="60" t="s">
        <v>4791</v>
      </c>
      <c r="DC2220" s="60" t="s">
        <v>4781</v>
      </c>
      <c r="DD2220" s="60" t="s">
        <v>4780</v>
      </c>
    </row>
    <row r="2221" spans="105:108" x14ac:dyDescent="0.2">
      <c r="DA2221" s="60" t="s">
        <v>4881</v>
      </c>
      <c r="DB2221" s="60" t="s">
        <v>4780</v>
      </c>
      <c r="DC2221" s="60" t="s">
        <v>4781</v>
      </c>
      <c r="DD2221" s="60" t="s">
        <v>4780</v>
      </c>
    </row>
    <row r="2222" spans="105:108" x14ac:dyDescent="0.2">
      <c r="DA2222" s="60" t="s">
        <v>4882</v>
      </c>
      <c r="DB2222" s="60" t="s">
        <v>4780</v>
      </c>
      <c r="DC2222" s="60" t="s">
        <v>4781</v>
      </c>
      <c r="DD2222" s="60" t="s">
        <v>4780</v>
      </c>
    </row>
    <row r="2223" spans="105:108" x14ac:dyDescent="0.2">
      <c r="DA2223" s="60" t="s">
        <v>4883</v>
      </c>
      <c r="DB2223" s="60" t="s">
        <v>4780</v>
      </c>
      <c r="DC2223" s="60" t="s">
        <v>4781</v>
      </c>
      <c r="DD2223" s="60" t="s">
        <v>4780</v>
      </c>
    </row>
    <row r="2224" spans="105:108" x14ac:dyDescent="0.2">
      <c r="DA2224" s="60" t="s">
        <v>4884</v>
      </c>
      <c r="DB2224" s="60" t="s">
        <v>4885</v>
      </c>
      <c r="DC2224" s="60" t="s">
        <v>4886</v>
      </c>
      <c r="DD2224" s="60" t="s">
        <v>4885</v>
      </c>
    </row>
    <row r="2225" spans="105:108" x14ac:dyDescent="0.2">
      <c r="DA2225" s="60" t="s">
        <v>4887</v>
      </c>
      <c r="DB2225" s="60" t="s">
        <v>4885</v>
      </c>
      <c r="DC2225" s="60" t="s">
        <v>4886</v>
      </c>
      <c r="DD2225" s="60" t="s">
        <v>4885</v>
      </c>
    </row>
    <row r="2226" spans="105:108" x14ac:dyDescent="0.2">
      <c r="DA2226" s="60" t="s">
        <v>4888</v>
      </c>
      <c r="DB2226" s="60" t="s">
        <v>4885</v>
      </c>
      <c r="DC2226" s="60" t="s">
        <v>4886</v>
      </c>
      <c r="DD2226" s="60" t="s">
        <v>4885</v>
      </c>
    </row>
    <row r="2227" spans="105:108" x14ac:dyDescent="0.2">
      <c r="DA2227" s="60" t="s">
        <v>4889</v>
      </c>
      <c r="DB2227" s="60" t="s">
        <v>4885</v>
      </c>
      <c r="DC2227" s="60" t="s">
        <v>4886</v>
      </c>
      <c r="DD2227" s="60" t="s">
        <v>4885</v>
      </c>
    </row>
    <row r="2228" spans="105:108" x14ac:dyDescent="0.2">
      <c r="DA2228" s="60" t="s">
        <v>4890</v>
      </c>
      <c r="DB2228" s="60" t="s">
        <v>4891</v>
      </c>
      <c r="DC2228" s="60" t="s">
        <v>4886</v>
      </c>
      <c r="DD2228" s="60" t="s">
        <v>4885</v>
      </c>
    </row>
    <row r="2229" spans="105:108" x14ac:dyDescent="0.2">
      <c r="DA2229" s="60" t="s">
        <v>4892</v>
      </c>
      <c r="DB2229" s="60" t="s">
        <v>4893</v>
      </c>
      <c r="DC2229" s="60" t="s">
        <v>4886</v>
      </c>
      <c r="DD2229" s="60" t="s">
        <v>4885</v>
      </c>
    </row>
    <row r="2230" spans="105:108" x14ac:dyDescent="0.2">
      <c r="DA2230" s="60" t="s">
        <v>4894</v>
      </c>
      <c r="DB2230" s="60" t="s">
        <v>4895</v>
      </c>
      <c r="DC2230" s="60" t="s">
        <v>4886</v>
      </c>
      <c r="DD2230" s="60" t="s">
        <v>4885</v>
      </c>
    </row>
    <row r="2231" spans="105:108" x14ac:dyDescent="0.2">
      <c r="DA2231" s="60" t="s">
        <v>4896</v>
      </c>
      <c r="DB2231" s="60" t="s">
        <v>4897</v>
      </c>
      <c r="DC2231" s="60" t="s">
        <v>4886</v>
      </c>
      <c r="DD2231" s="60" t="s">
        <v>4885</v>
      </c>
    </row>
    <row r="2232" spans="105:108" x14ac:dyDescent="0.2">
      <c r="DA2232" s="60" t="s">
        <v>4898</v>
      </c>
      <c r="DB2232" s="60" t="s">
        <v>4899</v>
      </c>
      <c r="DC2232" s="60" t="s">
        <v>4886</v>
      </c>
      <c r="DD2232" s="60" t="s">
        <v>4885</v>
      </c>
    </row>
    <row r="2233" spans="105:108" x14ac:dyDescent="0.2">
      <c r="DA2233" s="60" t="s">
        <v>4900</v>
      </c>
      <c r="DB2233" s="60" t="s">
        <v>4901</v>
      </c>
      <c r="DC2233" s="60" t="s">
        <v>4902</v>
      </c>
      <c r="DD2233" s="60" t="s">
        <v>4903</v>
      </c>
    </row>
    <row r="2234" spans="105:108" x14ac:dyDescent="0.2">
      <c r="DA2234" s="60" t="s">
        <v>4904</v>
      </c>
      <c r="DB2234" s="60" t="s">
        <v>4901</v>
      </c>
      <c r="DC2234" s="60" t="s">
        <v>4902</v>
      </c>
      <c r="DD2234" s="60" t="s">
        <v>4903</v>
      </c>
    </row>
    <row r="2235" spans="105:108" x14ac:dyDescent="0.2">
      <c r="DA2235" s="60" t="s">
        <v>4905</v>
      </c>
      <c r="DB2235" s="60" t="s">
        <v>4906</v>
      </c>
      <c r="DC2235" s="60" t="s">
        <v>4902</v>
      </c>
      <c r="DD2235" s="60" t="s">
        <v>4903</v>
      </c>
    </row>
    <row r="2236" spans="105:108" x14ac:dyDescent="0.2">
      <c r="DA2236" s="60" t="s">
        <v>4907</v>
      </c>
      <c r="DB2236" s="60" t="s">
        <v>4908</v>
      </c>
      <c r="DC2236" s="60" t="s">
        <v>2445</v>
      </c>
      <c r="DD2236" s="60" t="s">
        <v>4909</v>
      </c>
    </row>
    <row r="2237" spans="105:108" x14ac:dyDescent="0.2">
      <c r="DA2237" s="60" t="s">
        <v>4910</v>
      </c>
      <c r="DB2237" s="60" t="s">
        <v>4911</v>
      </c>
      <c r="DC2237" s="60" t="s">
        <v>2445</v>
      </c>
      <c r="DD2237" s="60" t="s">
        <v>4909</v>
      </c>
    </row>
    <row r="2238" spans="105:108" x14ac:dyDescent="0.2">
      <c r="DA2238" s="60" t="s">
        <v>4912</v>
      </c>
      <c r="DB2238" s="60" t="s">
        <v>4913</v>
      </c>
      <c r="DC2238" s="60" t="s">
        <v>2445</v>
      </c>
      <c r="DD2238" s="60" t="s">
        <v>4909</v>
      </c>
    </row>
    <row r="2239" spans="105:108" x14ac:dyDescent="0.2">
      <c r="DA2239" s="60" t="s">
        <v>4914</v>
      </c>
      <c r="DB2239" s="60" t="s">
        <v>4908</v>
      </c>
      <c r="DC2239" s="60" t="s">
        <v>2445</v>
      </c>
      <c r="DD2239" s="60" t="s">
        <v>4909</v>
      </c>
    </row>
    <row r="2240" spans="105:108" x14ac:dyDescent="0.2">
      <c r="DA2240" s="60" t="s">
        <v>4915</v>
      </c>
      <c r="DB2240" s="60" t="s">
        <v>4916</v>
      </c>
      <c r="DC2240" s="60" t="s">
        <v>4917</v>
      </c>
      <c r="DD2240" s="60" t="s">
        <v>4918</v>
      </c>
    </row>
    <row r="2241" spans="105:108" x14ac:dyDescent="0.2">
      <c r="DA2241" s="60" t="s">
        <v>4919</v>
      </c>
      <c r="DB2241" s="60" t="s">
        <v>4918</v>
      </c>
      <c r="DC2241" s="60" t="s">
        <v>4917</v>
      </c>
      <c r="DD2241" s="60" t="s">
        <v>4918</v>
      </c>
    </row>
    <row r="2242" spans="105:108" x14ac:dyDescent="0.2">
      <c r="DA2242" s="60" t="s">
        <v>4920</v>
      </c>
      <c r="DB2242" s="60" t="s">
        <v>4921</v>
      </c>
      <c r="DC2242" s="60" t="s">
        <v>4917</v>
      </c>
      <c r="DD2242" s="60" t="s">
        <v>4918</v>
      </c>
    </row>
    <row r="2243" spans="105:108" x14ac:dyDescent="0.2">
      <c r="DA2243" s="60" t="s">
        <v>4922</v>
      </c>
      <c r="DB2243" s="60" t="s">
        <v>4923</v>
      </c>
      <c r="DC2243" s="60" t="s">
        <v>4917</v>
      </c>
      <c r="DD2243" s="60" t="s">
        <v>4918</v>
      </c>
    </row>
    <row r="2244" spans="105:108" x14ac:dyDescent="0.2">
      <c r="DA2244" s="60" t="s">
        <v>4924</v>
      </c>
      <c r="DB2244" s="60" t="s">
        <v>4918</v>
      </c>
      <c r="DC2244" s="60" t="s">
        <v>4917</v>
      </c>
      <c r="DD2244" s="60" t="s">
        <v>4918</v>
      </c>
    </row>
    <row r="2245" spans="105:108" x14ac:dyDescent="0.2">
      <c r="DA2245" s="60" t="s">
        <v>4925</v>
      </c>
      <c r="DB2245" s="60" t="s">
        <v>4918</v>
      </c>
      <c r="DC2245" s="60" t="s">
        <v>4917</v>
      </c>
      <c r="DD2245" s="60" t="s">
        <v>4918</v>
      </c>
    </row>
    <row r="2246" spans="105:108" x14ac:dyDescent="0.2">
      <c r="DA2246" s="60" t="s">
        <v>4926</v>
      </c>
      <c r="DB2246" s="60" t="s">
        <v>4918</v>
      </c>
      <c r="DC2246" s="60" t="s">
        <v>4917</v>
      </c>
      <c r="DD2246" s="60" t="s">
        <v>4918</v>
      </c>
    </row>
    <row r="2247" spans="105:108" x14ac:dyDescent="0.2">
      <c r="DA2247" s="60" t="s">
        <v>4927</v>
      </c>
      <c r="DB2247" s="60" t="s">
        <v>4928</v>
      </c>
      <c r="DC2247" s="60" t="s">
        <v>4929</v>
      </c>
      <c r="DD2247" s="60" t="s">
        <v>4928</v>
      </c>
    </row>
    <row r="2248" spans="105:108" x14ac:dyDescent="0.2">
      <c r="DA2248" s="60" t="s">
        <v>4930</v>
      </c>
      <c r="DB2248" s="60" t="s">
        <v>4928</v>
      </c>
      <c r="DC2248" s="60" t="s">
        <v>4929</v>
      </c>
      <c r="DD2248" s="60" t="s">
        <v>4928</v>
      </c>
    </row>
    <row r="2249" spans="105:108" x14ac:dyDescent="0.2">
      <c r="DA2249" s="60" t="s">
        <v>4931</v>
      </c>
      <c r="DB2249" s="60" t="s">
        <v>4928</v>
      </c>
      <c r="DC2249" s="60" t="s">
        <v>4929</v>
      </c>
      <c r="DD2249" s="60" t="s">
        <v>4928</v>
      </c>
    </row>
    <row r="2250" spans="105:108" x14ac:dyDescent="0.2">
      <c r="DA2250" s="60" t="s">
        <v>4932</v>
      </c>
      <c r="DB2250" s="60" t="s">
        <v>4928</v>
      </c>
      <c r="DC2250" s="60" t="s">
        <v>4929</v>
      </c>
      <c r="DD2250" s="60" t="s">
        <v>4928</v>
      </c>
    </row>
    <row r="2251" spans="105:108" x14ac:dyDescent="0.2">
      <c r="DA2251" s="60" t="s">
        <v>4933</v>
      </c>
      <c r="DB2251" s="60" t="s">
        <v>4928</v>
      </c>
      <c r="DC2251" s="60" t="s">
        <v>4929</v>
      </c>
      <c r="DD2251" s="60" t="s">
        <v>4928</v>
      </c>
    </row>
    <row r="2252" spans="105:108" x14ac:dyDescent="0.2">
      <c r="DA2252" s="60" t="s">
        <v>4934</v>
      </c>
      <c r="DB2252" s="60" t="s">
        <v>4928</v>
      </c>
      <c r="DC2252" s="60" t="s">
        <v>4929</v>
      </c>
      <c r="DD2252" s="60" t="s">
        <v>4928</v>
      </c>
    </row>
    <row r="2253" spans="105:108" x14ac:dyDescent="0.2">
      <c r="DA2253" s="60" t="s">
        <v>4935</v>
      </c>
      <c r="DB2253" s="60" t="s">
        <v>4928</v>
      </c>
      <c r="DC2253" s="60" t="s">
        <v>4929</v>
      </c>
      <c r="DD2253" s="60" t="s">
        <v>4928</v>
      </c>
    </row>
    <row r="2254" spans="105:108" x14ac:dyDescent="0.2">
      <c r="DA2254" s="60" t="s">
        <v>4936</v>
      </c>
      <c r="DB2254" s="60" t="s">
        <v>4937</v>
      </c>
      <c r="DC2254" s="60" t="s">
        <v>4938</v>
      </c>
      <c r="DD2254" s="60" t="s">
        <v>4937</v>
      </c>
    </row>
    <row r="2255" spans="105:108" x14ac:dyDescent="0.2">
      <c r="DA2255" s="60" t="s">
        <v>4939</v>
      </c>
      <c r="DB2255" s="60" t="s">
        <v>4928</v>
      </c>
      <c r="DC2255" s="60" t="s">
        <v>4929</v>
      </c>
      <c r="DD2255" s="60" t="s">
        <v>4928</v>
      </c>
    </row>
    <row r="2256" spans="105:108" x14ac:dyDescent="0.2">
      <c r="DA2256" s="60" t="s">
        <v>4940</v>
      </c>
      <c r="DB2256" s="60" t="s">
        <v>4928</v>
      </c>
      <c r="DC2256" s="60" t="s">
        <v>4929</v>
      </c>
      <c r="DD2256" s="60" t="s">
        <v>4928</v>
      </c>
    </row>
    <row r="2257" spans="105:108" x14ac:dyDescent="0.2">
      <c r="DA2257" s="60" t="s">
        <v>4941</v>
      </c>
      <c r="DB2257" s="60" t="s">
        <v>4928</v>
      </c>
      <c r="DC2257" s="60" t="s">
        <v>4929</v>
      </c>
      <c r="DD2257" s="60" t="s">
        <v>4928</v>
      </c>
    </row>
    <row r="2258" spans="105:108" x14ac:dyDescent="0.2">
      <c r="DA2258" s="60" t="s">
        <v>4942</v>
      </c>
      <c r="DB2258" s="60" t="s">
        <v>4928</v>
      </c>
      <c r="DC2258" s="60" t="s">
        <v>4929</v>
      </c>
      <c r="DD2258" s="60" t="s">
        <v>4928</v>
      </c>
    </row>
    <row r="2259" spans="105:108" x14ac:dyDescent="0.2">
      <c r="DA2259" s="60" t="s">
        <v>4943</v>
      </c>
      <c r="DB2259" s="60" t="s">
        <v>4928</v>
      </c>
      <c r="DC2259" s="60" t="s">
        <v>4929</v>
      </c>
      <c r="DD2259" s="60" t="s">
        <v>4928</v>
      </c>
    </row>
    <row r="2260" spans="105:108" x14ac:dyDescent="0.2">
      <c r="DA2260" s="60" t="s">
        <v>4944</v>
      </c>
      <c r="DB2260" s="60" t="s">
        <v>4945</v>
      </c>
      <c r="DC2260" s="60" t="s">
        <v>4929</v>
      </c>
      <c r="DD2260" s="60" t="s">
        <v>4928</v>
      </c>
    </row>
    <row r="2261" spans="105:108" x14ac:dyDescent="0.2">
      <c r="DA2261" s="60" t="s">
        <v>4946</v>
      </c>
      <c r="DB2261" s="60" t="s">
        <v>4947</v>
      </c>
      <c r="DC2261" s="60" t="s">
        <v>4938</v>
      </c>
      <c r="DD2261" s="60" t="s">
        <v>4937</v>
      </c>
    </row>
    <row r="2262" spans="105:108" x14ac:dyDescent="0.2">
      <c r="DA2262" s="60" t="s">
        <v>4948</v>
      </c>
      <c r="DB2262" s="60" t="s">
        <v>4949</v>
      </c>
      <c r="DC2262" s="60" t="s">
        <v>4938</v>
      </c>
      <c r="DD2262" s="60" t="s">
        <v>4937</v>
      </c>
    </row>
    <row r="2263" spans="105:108" x14ac:dyDescent="0.2">
      <c r="DA2263" s="60" t="s">
        <v>4950</v>
      </c>
      <c r="DB2263" s="60" t="s">
        <v>4947</v>
      </c>
      <c r="DC2263" s="60" t="s">
        <v>4938</v>
      </c>
      <c r="DD2263" s="60" t="s">
        <v>4937</v>
      </c>
    </row>
    <row r="2264" spans="105:108" x14ac:dyDescent="0.2">
      <c r="DA2264" s="60" t="s">
        <v>4951</v>
      </c>
      <c r="DB2264" s="60" t="s">
        <v>4947</v>
      </c>
      <c r="DC2264" s="60" t="s">
        <v>4938</v>
      </c>
      <c r="DD2264" s="60" t="s">
        <v>4937</v>
      </c>
    </row>
    <row r="2265" spans="105:108" x14ac:dyDescent="0.2">
      <c r="DA2265" s="60" t="s">
        <v>4952</v>
      </c>
      <c r="DB2265" s="60" t="s">
        <v>4953</v>
      </c>
      <c r="DC2265" s="60" t="s">
        <v>4954</v>
      </c>
      <c r="DD2265" s="60" t="s">
        <v>4955</v>
      </c>
    </row>
    <row r="2266" spans="105:108" x14ac:dyDescent="0.2">
      <c r="DA2266" s="60" t="s">
        <v>4956</v>
      </c>
      <c r="DB2266" s="60" t="s">
        <v>4957</v>
      </c>
      <c r="DC2266" s="60" t="s">
        <v>4954</v>
      </c>
      <c r="DD2266" s="60" t="s">
        <v>4955</v>
      </c>
    </row>
    <row r="2267" spans="105:108" x14ac:dyDescent="0.2">
      <c r="DA2267" s="60" t="s">
        <v>4958</v>
      </c>
      <c r="DB2267" s="60" t="s">
        <v>4959</v>
      </c>
      <c r="DC2267" s="60" t="s">
        <v>4954</v>
      </c>
      <c r="DD2267" s="60" t="s">
        <v>4955</v>
      </c>
    </row>
    <row r="2268" spans="105:108" x14ac:dyDescent="0.2">
      <c r="DA2268" s="60" t="s">
        <v>4960</v>
      </c>
      <c r="DB2268" s="60" t="s">
        <v>4961</v>
      </c>
      <c r="DC2268" s="60" t="s">
        <v>4962</v>
      </c>
      <c r="DD2268" s="60" t="s">
        <v>4963</v>
      </c>
    </row>
    <row r="2269" spans="105:108" x14ac:dyDescent="0.2">
      <c r="DA2269" s="60" t="s">
        <v>4964</v>
      </c>
      <c r="DB2269" s="60" t="s">
        <v>4963</v>
      </c>
      <c r="DC2269" s="60" t="s">
        <v>4962</v>
      </c>
      <c r="DD2269" s="60" t="s">
        <v>4963</v>
      </c>
    </row>
    <row r="2270" spans="105:108" x14ac:dyDescent="0.2">
      <c r="DA2270" s="60" t="s">
        <v>4965</v>
      </c>
      <c r="DB2270" s="60" t="s">
        <v>4966</v>
      </c>
      <c r="DC2270" s="60" t="s">
        <v>4962</v>
      </c>
      <c r="DD2270" s="60" t="s">
        <v>4963</v>
      </c>
    </row>
    <row r="2271" spans="105:108" x14ac:dyDescent="0.2">
      <c r="DA2271" s="60" t="s">
        <v>4967</v>
      </c>
      <c r="DB2271" s="60" t="s">
        <v>4968</v>
      </c>
      <c r="DC2271" s="60" t="s">
        <v>4969</v>
      </c>
      <c r="DD2271" s="60" t="s">
        <v>4968</v>
      </c>
    </row>
    <row r="2272" spans="105:108" x14ac:dyDescent="0.2">
      <c r="DA2272" s="60" t="s">
        <v>4970</v>
      </c>
      <c r="DB2272" s="60" t="s">
        <v>4971</v>
      </c>
      <c r="DC2272" s="60" t="s">
        <v>4969</v>
      </c>
      <c r="DD2272" s="60" t="s">
        <v>4968</v>
      </c>
    </row>
    <row r="2273" spans="105:108" x14ac:dyDescent="0.2">
      <c r="DA2273" s="60" t="s">
        <v>4972</v>
      </c>
      <c r="DB2273" s="60" t="s">
        <v>4973</v>
      </c>
      <c r="DC2273" s="60" t="s">
        <v>6762</v>
      </c>
      <c r="DD2273" s="60" t="s">
        <v>4973</v>
      </c>
    </row>
    <row r="2274" spans="105:108" x14ac:dyDescent="0.2">
      <c r="DA2274" s="60" t="s">
        <v>4974</v>
      </c>
      <c r="DB2274" s="60" t="s">
        <v>4973</v>
      </c>
      <c r="DC2274" s="60" t="s">
        <v>6762</v>
      </c>
      <c r="DD2274" s="60" t="s">
        <v>4973</v>
      </c>
    </row>
    <row r="2275" spans="105:108" x14ac:dyDescent="0.2">
      <c r="DA2275" s="60" t="s">
        <v>4975</v>
      </c>
      <c r="DB2275" s="60" t="s">
        <v>4973</v>
      </c>
      <c r="DC2275" s="60" t="s">
        <v>6762</v>
      </c>
      <c r="DD2275" s="60" t="s">
        <v>4973</v>
      </c>
    </row>
    <row r="2276" spans="105:108" x14ac:dyDescent="0.2">
      <c r="DA2276" s="60" t="s">
        <v>4976</v>
      </c>
      <c r="DB2276" s="60" t="s">
        <v>4973</v>
      </c>
      <c r="DC2276" s="60" t="s">
        <v>6762</v>
      </c>
      <c r="DD2276" s="60" t="s">
        <v>4973</v>
      </c>
    </row>
    <row r="2277" spans="105:108" x14ac:dyDescent="0.2">
      <c r="DA2277" s="60" t="s">
        <v>4977</v>
      </c>
      <c r="DB2277" s="60" t="s">
        <v>4973</v>
      </c>
      <c r="DC2277" s="60" t="s">
        <v>6762</v>
      </c>
      <c r="DD2277" s="60" t="s">
        <v>4973</v>
      </c>
    </row>
    <row r="2278" spans="105:108" x14ac:dyDescent="0.2">
      <c r="DA2278" s="60" t="s">
        <v>4978</v>
      </c>
      <c r="DB2278" s="60" t="s">
        <v>4979</v>
      </c>
      <c r="DC2278" s="60" t="s">
        <v>6762</v>
      </c>
      <c r="DD2278" s="60" t="s">
        <v>4973</v>
      </c>
    </row>
    <row r="2279" spans="105:108" x14ac:dyDescent="0.2">
      <c r="DA2279" s="60" t="s">
        <v>4980</v>
      </c>
      <c r="DB2279" s="60" t="s">
        <v>4979</v>
      </c>
      <c r="DC2279" s="60" t="s">
        <v>6762</v>
      </c>
      <c r="DD2279" s="60" t="s">
        <v>4973</v>
      </c>
    </row>
    <row r="2280" spans="105:108" x14ac:dyDescent="0.2">
      <c r="DA2280" s="60" t="s">
        <v>4981</v>
      </c>
      <c r="DB2280" s="60" t="s">
        <v>4979</v>
      </c>
      <c r="DC2280" s="60" t="s">
        <v>6762</v>
      </c>
      <c r="DD2280" s="60" t="s">
        <v>4973</v>
      </c>
    </row>
    <row r="2281" spans="105:108" x14ac:dyDescent="0.2">
      <c r="DA2281" s="60" t="s">
        <v>4982</v>
      </c>
      <c r="DB2281" s="60" t="s">
        <v>4983</v>
      </c>
      <c r="DC2281" s="60" t="s">
        <v>6762</v>
      </c>
      <c r="DD2281" s="60" t="s">
        <v>4973</v>
      </c>
    </row>
    <row r="2282" spans="105:108" x14ac:dyDescent="0.2">
      <c r="DA2282" s="60" t="s">
        <v>4984</v>
      </c>
      <c r="DB2282" s="60" t="s">
        <v>4985</v>
      </c>
      <c r="DC2282" s="60" t="s">
        <v>4986</v>
      </c>
      <c r="DD2282" s="60" t="s">
        <v>4985</v>
      </c>
    </row>
    <row r="2283" spans="105:108" x14ac:dyDescent="0.2">
      <c r="DA2283" s="60" t="s">
        <v>4987</v>
      </c>
      <c r="DB2283" s="60" t="s">
        <v>4985</v>
      </c>
      <c r="DC2283" s="60" t="s">
        <v>4986</v>
      </c>
      <c r="DD2283" s="60" t="s">
        <v>4985</v>
      </c>
    </row>
    <row r="2284" spans="105:108" x14ac:dyDescent="0.2">
      <c r="DA2284" s="60" t="s">
        <v>4988</v>
      </c>
      <c r="DB2284" s="60" t="s">
        <v>4985</v>
      </c>
      <c r="DC2284" s="60" t="s">
        <v>4986</v>
      </c>
      <c r="DD2284" s="60" t="s">
        <v>4985</v>
      </c>
    </row>
    <row r="2285" spans="105:108" x14ac:dyDescent="0.2">
      <c r="DA2285" s="60" t="s">
        <v>4989</v>
      </c>
      <c r="DB2285" s="60" t="s">
        <v>4985</v>
      </c>
      <c r="DC2285" s="60" t="s">
        <v>4986</v>
      </c>
      <c r="DD2285" s="60" t="s">
        <v>4985</v>
      </c>
    </row>
    <row r="2286" spans="105:108" x14ac:dyDescent="0.2">
      <c r="DA2286" s="60" t="s">
        <v>4990</v>
      </c>
      <c r="DB2286" s="60" t="s">
        <v>4985</v>
      </c>
      <c r="DC2286" s="60" t="s">
        <v>4986</v>
      </c>
      <c r="DD2286" s="60" t="s">
        <v>4985</v>
      </c>
    </row>
    <row r="2287" spans="105:108" x14ac:dyDescent="0.2">
      <c r="DA2287" s="60" t="s">
        <v>4991</v>
      </c>
      <c r="DB2287" s="60" t="s">
        <v>4992</v>
      </c>
      <c r="DC2287" s="60" t="s">
        <v>4986</v>
      </c>
      <c r="DD2287" s="60" t="s">
        <v>4985</v>
      </c>
    </row>
    <row r="2288" spans="105:108" x14ac:dyDescent="0.2">
      <c r="DA2288" s="60" t="s">
        <v>4993</v>
      </c>
      <c r="DB2288" s="60" t="s">
        <v>4994</v>
      </c>
      <c r="DC2288" s="60" t="s">
        <v>4986</v>
      </c>
      <c r="DD2288" s="60" t="s">
        <v>4985</v>
      </c>
    </row>
    <row r="2289" spans="105:108" x14ac:dyDescent="0.2">
      <c r="DA2289" s="60" t="s">
        <v>4995</v>
      </c>
      <c r="DB2289" s="60" t="s">
        <v>4996</v>
      </c>
      <c r="DC2289" s="60" t="s">
        <v>4997</v>
      </c>
      <c r="DD2289" s="60" t="s">
        <v>4998</v>
      </c>
    </row>
    <row r="2290" spans="105:108" x14ac:dyDescent="0.2">
      <c r="DA2290" s="60" t="s">
        <v>4999</v>
      </c>
      <c r="DB2290" s="60" t="s">
        <v>5000</v>
      </c>
      <c r="DC2290" s="60" t="s">
        <v>4997</v>
      </c>
      <c r="DD2290" s="60" t="s">
        <v>4998</v>
      </c>
    </row>
    <row r="2291" spans="105:108" x14ac:dyDescent="0.2">
      <c r="DA2291" s="60" t="s">
        <v>5001</v>
      </c>
      <c r="DB2291" s="60" t="s">
        <v>5002</v>
      </c>
      <c r="DC2291" s="60" t="s">
        <v>4997</v>
      </c>
      <c r="DD2291" s="60" t="s">
        <v>4998</v>
      </c>
    </row>
    <row r="2292" spans="105:108" x14ac:dyDescent="0.2">
      <c r="DA2292" s="60" t="s">
        <v>5003</v>
      </c>
      <c r="DB2292" s="60" t="s">
        <v>5004</v>
      </c>
      <c r="DC2292" s="60" t="s">
        <v>6761</v>
      </c>
      <c r="DD2292" s="60" t="s">
        <v>5005</v>
      </c>
    </row>
    <row r="2293" spans="105:108" x14ac:dyDescent="0.2">
      <c r="DA2293" s="60" t="s">
        <v>5006</v>
      </c>
      <c r="DB2293" s="60" t="s">
        <v>5004</v>
      </c>
      <c r="DC2293" s="60" t="s">
        <v>6761</v>
      </c>
      <c r="DD2293" s="60" t="s">
        <v>5005</v>
      </c>
    </row>
    <row r="2294" spans="105:108" x14ac:dyDescent="0.2">
      <c r="DA2294" s="60" t="s">
        <v>5007</v>
      </c>
      <c r="DB2294" s="60" t="s">
        <v>5004</v>
      </c>
      <c r="DC2294" s="60" t="s">
        <v>6761</v>
      </c>
      <c r="DD2294" s="60" t="s">
        <v>5005</v>
      </c>
    </row>
    <row r="2295" spans="105:108" x14ac:dyDescent="0.2">
      <c r="DA2295" s="60" t="s">
        <v>5008</v>
      </c>
      <c r="DB2295" s="60" t="s">
        <v>5004</v>
      </c>
      <c r="DC2295" s="60" t="s">
        <v>6761</v>
      </c>
      <c r="DD2295" s="60" t="s">
        <v>5005</v>
      </c>
    </row>
    <row r="2296" spans="105:108" x14ac:dyDescent="0.2">
      <c r="DA2296" s="60" t="s">
        <v>5009</v>
      </c>
      <c r="DB2296" s="60" t="s">
        <v>5010</v>
      </c>
      <c r="DC2296" s="60" t="s">
        <v>6761</v>
      </c>
      <c r="DD2296" s="60" t="s">
        <v>5005</v>
      </c>
    </row>
    <row r="2297" spans="105:108" x14ac:dyDescent="0.2">
      <c r="DA2297" s="60" t="s">
        <v>5011</v>
      </c>
      <c r="DB2297" s="60" t="s">
        <v>5004</v>
      </c>
      <c r="DC2297" s="60" t="s">
        <v>6761</v>
      </c>
      <c r="DD2297" s="60" t="s">
        <v>5005</v>
      </c>
    </row>
    <row r="2298" spans="105:108" x14ac:dyDescent="0.2">
      <c r="DA2298" s="60" t="s">
        <v>5012</v>
      </c>
      <c r="DB2298" s="60" t="s">
        <v>5004</v>
      </c>
      <c r="DC2298" s="60" t="s">
        <v>6761</v>
      </c>
      <c r="DD2298" s="60" t="s">
        <v>5005</v>
      </c>
    </row>
    <row r="2299" spans="105:108" x14ac:dyDescent="0.2">
      <c r="DA2299" s="60" t="s">
        <v>5013</v>
      </c>
      <c r="DB2299" s="60" t="s">
        <v>5004</v>
      </c>
      <c r="DC2299" s="60" t="s">
        <v>6761</v>
      </c>
      <c r="DD2299" s="60" t="s">
        <v>5005</v>
      </c>
    </row>
    <row r="2300" spans="105:108" x14ac:dyDescent="0.2">
      <c r="DA2300" s="60" t="s">
        <v>5014</v>
      </c>
      <c r="DB2300" s="60" t="s">
        <v>5004</v>
      </c>
      <c r="DC2300" s="60" t="s">
        <v>6761</v>
      </c>
      <c r="DD2300" s="60" t="s">
        <v>5005</v>
      </c>
    </row>
    <row r="2301" spans="105:108" x14ac:dyDescent="0.2">
      <c r="DA2301" s="60" t="s">
        <v>5015</v>
      </c>
      <c r="DB2301" s="60" t="s">
        <v>5004</v>
      </c>
      <c r="DC2301" s="60" t="s">
        <v>6761</v>
      </c>
      <c r="DD2301" s="60" t="s">
        <v>5005</v>
      </c>
    </row>
    <row r="2302" spans="105:108" x14ac:dyDescent="0.2">
      <c r="DA2302" s="60" t="s">
        <v>5016</v>
      </c>
      <c r="DB2302" s="60" t="s">
        <v>5004</v>
      </c>
      <c r="DC2302" s="60" t="s">
        <v>6761</v>
      </c>
      <c r="DD2302" s="60" t="s">
        <v>5005</v>
      </c>
    </row>
    <row r="2303" spans="105:108" x14ac:dyDescent="0.2">
      <c r="DA2303" s="60" t="s">
        <v>5017</v>
      </c>
      <c r="DB2303" s="60" t="s">
        <v>5004</v>
      </c>
      <c r="DC2303" s="60" t="s">
        <v>6761</v>
      </c>
      <c r="DD2303" s="60" t="s">
        <v>5005</v>
      </c>
    </row>
    <row r="2304" spans="105:108" x14ac:dyDescent="0.2">
      <c r="DA2304" s="60" t="s">
        <v>5018</v>
      </c>
      <c r="DB2304" s="60" t="s">
        <v>5004</v>
      </c>
      <c r="DC2304" s="60" t="s">
        <v>6761</v>
      </c>
      <c r="DD2304" s="60" t="s">
        <v>5005</v>
      </c>
    </row>
    <row r="2305" spans="105:108" x14ac:dyDescent="0.2">
      <c r="DA2305" s="60" t="s">
        <v>5019</v>
      </c>
      <c r="DB2305" s="60" t="s">
        <v>5004</v>
      </c>
      <c r="DC2305" s="60" t="s">
        <v>6761</v>
      </c>
      <c r="DD2305" s="60" t="s">
        <v>5005</v>
      </c>
    </row>
    <row r="2306" spans="105:108" x14ac:dyDescent="0.2">
      <c r="DA2306" s="60" t="s">
        <v>5020</v>
      </c>
      <c r="DB2306" s="60" t="s">
        <v>5021</v>
      </c>
      <c r="DC2306" s="60" t="s">
        <v>6761</v>
      </c>
      <c r="DD2306" s="60" t="s">
        <v>5005</v>
      </c>
    </row>
    <row r="2307" spans="105:108" x14ac:dyDescent="0.2">
      <c r="DA2307" s="60" t="s">
        <v>5022</v>
      </c>
      <c r="DB2307" s="60" t="s">
        <v>5004</v>
      </c>
      <c r="DC2307" s="60" t="s">
        <v>6761</v>
      </c>
      <c r="DD2307" s="60" t="s">
        <v>5005</v>
      </c>
    </row>
    <row r="2308" spans="105:108" x14ac:dyDescent="0.2">
      <c r="DA2308" s="60" t="s">
        <v>5023</v>
      </c>
      <c r="DB2308" s="60" t="s">
        <v>5004</v>
      </c>
      <c r="DC2308" s="60" t="s">
        <v>6761</v>
      </c>
      <c r="DD2308" s="60" t="s">
        <v>5005</v>
      </c>
    </row>
    <row r="2309" spans="105:108" x14ac:dyDescent="0.2">
      <c r="DA2309" s="60" t="s">
        <v>5024</v>
      </c>
      <c r="DB2309" s="60" t="s">
        <v>5004</v>
      </c>
      <c r="DC2309" s="60" t="s">
        <v>6761</v>
      </c>
      <c r="DD2309" s="60" t="s">
        <v>5005</v>
      </c>
    </row>
    <row r="2310" spans="105:108" x14ac:dyDescent="0.2">
      <c r="DA2310" s="60" t="s">
        <v>5025</v>
      </c>
      <c r="DB2310" s="60" t="s">
        <v>5004</v>
      </c>
      <c r="DC2310" s="60" t="s">
        <v>6761</v>
      </c>
      <c r="DD2310" s="60" t="s">
        <v>5005</v>
      </c>
    </row>
    <row r="2311" spans="105:108" x14ac:dyDescent="0.2">
      <c r="DA2311" s="60" t="s">
        <v>5026</v>
      </c>
      <c r="DB2311" s="60" t="s">
        <v>5004</v>
      </c>
      <c r="DC2311" s="60" t="s">
        <v>6761</v>
      </c>
      <c r="DD2311" s="60" t="s">
        <v>5005</v>
      </c>
    </row>
    <row r="2312" spans="105:108" x14ac:dyDescent="0.2">
      <c r="DA2312" s="60" t="s">
        <v>5027</v>
      </c>
      <c r="DB2312" s="60" t="s">
        <v>5028</v>
      </c>
      <c r="DC2312" s="60" t="s">
        <v>6761</v>
      </c>
      <c r="DD2312" s="60" t="s">
        <v>5005</v>
      </c>
    </row>
    <row r="2313" spans="105:108" x14ac:dyDescent="0.2">
      <c r="DA2313" s="60" t="s">
        <v>5029</v>
      </c>
      <c r="DB2313" s="60" t="s">
        <v>5004</v>
      </c>
      <c r="DC2313" s="60" t="s">
        <v>6761</v>
      </c>
      <c r="DD2313" s="60" t="s">
        <v>5005</v>
      </c>
    </row>
    <row r="2314" spans="105:108" x14ac:dyDescent="0.2">
      <c r="DA2314" s="60" t="s">
        <v>5030</v>
      </c>
      <c r="DB2314" s="60" t="s">
        <v>5004</v>
      </c>
      <c r="DC2314" s="60" t="s">
        <v>6761</v>
      </c>
      <c r="DD2314" s="60" t="s">
        <v>5005</v>
      </c>
    </row>
    <row r="2315" spans="105:108" x14ac:dyDescent="0.2">
      <c r="DA2315" s="60" t="s">
        <v>5031</v>
      </c>
      <c r="DB2315" s="60" t="s">
        <v>5004</v>
      </c>
      <c r="DC2315" s="60" t="s">
        <v>6761</v>
      </c>
      <c r="DD2315" s="60" t="s">
        <v>5005</v>
      </c>
    </row>
    <row r="2316" spans="105:108" x14ac:dyDescent="0.2">
      <c r="DA2316" s="60" t="s">
        <v>5032</v>
      </c>
      <c r="DB2316" s="60" t="s">
        <v>5004</v>
      </c>
      <c r="DC2316" s="60" t="s">
        <v>6761</v>
      </c>
      <c r="DD2316" s="60" t="s">
        <v>5005</v>
      </c>
    </row>
    <row r="2317" spans="105:108" x14ac:dyDescent="0.2">
      <c r="DA2317" s="60" t="s">
        <v>5033</v>
      </c>
      <c r="DB2317" s="60" t="s">
        <v>5004</v>
      </c>
      <c r="DC2317" s="60" t="s">
        <v>6761</v>
      </c>
      <c r="DD2317" s="60" t="s">
        <v>5005</v>
      </c>
    </row>
    <row r="2318" spans="105:108" x14ac:dyDescent="0.2">
      <c r="DA2318" s="60" t="s">
        <v>5034</v>
      </c>
      <c r="DB2318" s="60" t="s">
        <v>5004</v>
      </c>
      <c r="DC2318" s="60" t="s">
        <v>6761</v>
      </c>
      <c r="DD2318" s="60" t="s">
        <v>5005</v>
      </c>
    </row>
    <row r="2319" spans="105:108" x14ac:dyDescent="0.2">
      <c r="DA2319" s="60" t="s">
        <v>5035</v>
      </c>
      <c r="DB2319" s="60" t="s">
        <v>5004</v>
      </c>
      <c r="DC2319" s="60" t="s">
        <v>6761</v>
      </c>
      <c r="DD2319" s="60" t="s">
        <v>5005</v>
      </c>
    </row>
    <row r="2320" spans="105:108" x14ac:dyDescent="0.2">
      <c r="DA2320" s="60" t="s">
        <v>5036</v>
      </c>
      <c r="DB2320" s="60" t="s">
        <v>5004</v>
      </c>
      <c r="DC2320" s="60" t="s">
        <v>6761</v>
      </c>
      <c r="DD2320" s="60" t="s">
        <v>5005</v>
      </c>
    </row>
    <row r="2321" spans="105:108" x14ac:dyDescent="0.2">
      <c r="DA2321" s="60" t="s">
        <v>5037</v>
      </c>
      <c r="DB2321" s="60" t="s">
        <v>5004</v>
      </c>
      <c r="DC2321" s="60" t="s">
        <v>6761</v>
      </c>
      <c r="DD2321" s="60" t="s">
        <v>5005</v>
      </c>
    </row>
    <row r="2322" spans="105:108" x14ac:dyDescent="0.2">
      <c r="DA2322" s="60" t="s">
        <v>5038</v>
      </c>
      <c r="DB2322" s="60" t="s">
        <v>5004</v>
      </c>
      <c r="DC2322" s="60" t="s">
        <v>6761</v>
      </c>
      <c r="DD2322" s="60" t="s">
        <v>5005</v>
      </c>
    </row>
    <row r="2323" spans="105:108" x14ac:dyDescent="0.2">
      <c r="DA2323" s="60" t="s">
        <v>5039</v>
      </c>
      <c r="DB2323" s="60" t="s">
        <v>5004</v>
      </c>
      <c r="DC2323" s="60" t="s">
        <v>6761</v>
      </c>
      <c r="DD2323" s="60" t="s">
        <v>5005</v>
      </c>
    </row>
    <row r="2324" spans="105:108" x14ac:dyDescent="0.2">
      <c r="DA2324" s="60" t="s">
        <v>5040</v>
      </c>
      <c r="DB2324" s="60" t="s">
        <v>5004</v>
      </c>
      <c r="DC2324" s="60" t="s">
        <v>6761</v>
      </c>
      <c r="DD2324" s="60" t="s">
        <v>5005</v>
      </c>
    </row>
    <row r="2325" spans="105:108" x14ac:dyDescent="0.2">
      <c r="DA2325" s="60" t="s">
        <v>5041</v>
      </c>
      <c r="DB2325" s="60" t="s">
        <v>5004</v>
      </c>
      <c r="DC2325" s="60" t="s">
        <v>6761</v>
      </c>
      <c r="DD2325" s="60" t="s">
        <v>5005</v>
      </c>
    </row>
    <row r="2326" spans="105:108" x14ac:dyDescent="0.2">
      <c r="DA2326" s="60" t="s">
        <v>5042</v>
      </c>
      <c r="DB2326" s="60" t="s">
        <v>5043</v>
      </c>
      <c r="DC2326" s="60" t="s">
        <v>5044</v>
      </c>
      <c r="DD2326" s="60" t="s">
        <v>5043</v>
      </c>
    </row>
    <row r="2327" spans="105:108" x14ac:dyDescent="0.2">
      <c r="DA2327" s="60" t="s">
        <v>5045</v>
      </c>
      <c r="DB2327" s="60" t="s">
        <v>5046</v>
      </c>
      <c r="DC2327" s="60" t="s">
        <v>5047</v>
      </c>
      <c r="DD2327" s="60" t="s">
        <v>5048</v>
      </c>
    </row>
    <row r="2328" spans="105:108" x14ac:dyDescent="0.2">
      <c r="DA2328" s="60" t="s">
        <v>5049</v>
      </c>
      <c r="DB2328" s="60" t="s">
        <v>5050</v>
      </c>
      <c r="DC2328" s="60" t="s">
        <v>5047</v>
      </c>
      <c r="DD2328" s="60" t="s">
        <v>5048</v>
      </c>
    </row>
    <row r="2329" spans="105:108" x14ac:dyDescent="0.2">
      <c r="DA2329" s="60" t="s">
        <v>5051</v>
      </c>
      <c r="DB2329" s="60" t="s">
        <v>5052</v>
      </c>
      <c r="DC2329" s="60" t="s">
        <v>5047</v>
      </c>
      <c r="DD2329" s="60" t="s">
        <v>5048</v>
      </c>
    </row>
    <row r="2330" spans="105:108" x14ac:dyDescent="0.2">
      <c r="DA2330" s="60" t="s">
        <v>5053</v>
      </c>
      <c r="DB2330" s="60" t="s">
        <v>5054</v>
      </c>
      <c r="DC2330" s="60" t="s">
        <v>6761</v>
      </c>
      <c r="DD2330" s="60" t="s">
        <v>5005</v>
      </c>
    </row>
    <row r="2331" spans="105:108" x14ac:dyDescent="0.2">
      <c r="DA2331" s="60" t="s">
        <v>5055</v>
      </c>
      <c r="DB2331" s="60" t="s">
        <v>5054</v>
      </c>
      <c r="DC2331" s="60" t="s">
        <v>6761</v>
      </c>
      <c r="DD2331" s="60" t="s">
        <v>5005</v>
      </c>
    </row>
    <row r="2332" spans="105:108" x14ac:dyDescent="0.2">
      <c r="DA2332" s="60" t="s">
        <v>5056</v>
      </c>
      <c r="DB2332" s="60" t="s">
        <v>5057</v>
      </c>
      <c r="DC2332" s="60" t="s">
        <v>6761</v>
      </c>
      <c r="DD2332" s="60" t="s">
        <v>5005</v>
      </c>
    </row>
    <row r="2333" spans="105:108" x14ac:dyDescent="0.2">
      <c r="DA2333" s="60" t="s">
        <v>5058</v>
      </c>
      <c r="DB2333" s="60" t="s">
        <v>5059</v>
      </c>
      <c r="DC2333" s="60" t="s">
        <v>6761</v>
      </c>
      <c r="DD2333" s="60" t="s">
        <v>5005</v>
      </c>
    </row>
    <row r="2334" spans="105:108" x14ac:dyDescent="0.2">
      <c r="DA2334" s="60" t="s">
        <v>5060</v>
      </c>
      <c r="DB2334" s="60" t="s">
        <v>5004</v>
      </c>
      <c r="DC2334" s="60" t="s">
        <v>6761</v>
      </c>
      <c r="DD2334" s="60" t="s">
        <v>5005</v>
      </c>
    </row>
    <row r="2335" spans="105:108" x14ac:dyDescent="0.2">
      <c r="DA2335" s="60" t="s">
        <v>5061</v>
      </c>
      <c r="DB2335" s="60" t="s">
        <v>5004</v>
      </c>
      <c r="DC2335" s="60" t="s">
        <v>6761</v>
      </c>
      <c r="DD2335" s="60" t="s">
        <v>5005</v>
      </c>
    </row>
    <row r="2336" spans="105:108" x14ac:dyDescent="0.2">
      <c r="DA2336" s="60" t="s">
        <v>5062</v>
      </c>
      <c r="DB2336" s="60" t="s">
        <v>5004</v>
      </c>
      <c r="DC2336" s="60" t="s">
        <v>6761</v>
      </c>
      <c r="DD2336" s="60" t="s">
        <v>5005</v>
      </c>
    </row>
    <row r="2337" spans="105:108" x14ac:dyDescent="0.2">
      <c r="DA2337" s="60" t="s">
        <v>5063</v>
      </c>
      <c r="DB2337" s="60" t="s">
        <v>5004</v>
      </c>
      <c r="DC2337" s="60" t="s">
        <v>6761</v>
      </c>
      <c r="DD2337" s="60" t="s">
        <v>5005</v>
      </c>
    </row>
    <row r="2338" spans="105:108" x14ac:dyDescent="0.2">
      <c r="DA2338" s="60" t="s">
        <v>5064</v>
      </c>
      <c r="DB2338" s="60" t="s">
        <v>5004</v>
      </c>
      <c r="DC2338" s="60" t="s">
        <v>6761</v>
      </c>
      <c r="DD2338" s="60" t="s">
        <v>5005</v>
      </c>
    </row>
    <row r="2339" spans="105:108" x14ac:dyDescent="0.2">
      <c r="DA2339" s="60" t="s">
        <v>5065</v>
      </c>
      <c r="DB2339" s="60" t="s">
        <v>5004</v>
      </c>
      <c r="DC2339" s="60" t="s">
        <v>6761</v>
      </c>
      <c r="DD2339" s="60" t="s">
        <v>5005</v>
      </c>
    </row>
    <row r="2340" spans="105:108" x14ac:dyDescent="0.2">
      <c r="DA2340" s="60" t="s">
        <v>5066</v>
      </c>
      <c r="DB2340" s="60" t="s">
        <v>5004</v>
      </c>
      <c r="DC2340" s="60" t="s">
        <v>6761</v>
      </c>
      <c r="DD2340" s="60" t="s">
        <v>5005</v>
      </c>
    </row>
    <row r="2341" spans="105:108" x14ac:dyDescent="0.2">
      <c r="DA2341" s="60" t="s">
        <v>5067</v>
      </c>
      <c r="DB2341" s="60" t="s">
        <v>5004</v>
      </c>
      <c r="DC2341" s="60" t="s">
        <v>6761</v>
      </c>
      <c r="DD2341" s="60" t="s">
        <v>5005</v>
      </c>
    </row>
    <row r="2342" spans="105:108" x14ac:dyDescent="0.2">
      <c r="DA2342" s="60" t="s">
        <v>5068</v>
      </c>
      <c r="DB2342" s="60" t="s">
        <v>5004</v>
      </c>
      <c r="DC2342" s="60" t="s">
        <v>6761</v>
      </c>
      <c r="DD2342" s="60" t="s">
        <v>5005</v>
      </c>
    </row>
    <row r="2343" spans="105:108" x14ac:dyDescent="0.2">
      <c r="DA2343" s="60" t="s">
        <v>5069</v>
      </c>
      <c r="DB2343" s="60" t="s">
        <v>5004</v>
      </c>
      <c r="DC2343" s="60" t="s">
        <v>6761</v>
      </c>
      <c r="DD2343" s="60" t="s">
        <v>5005</v>
      </c>
    </row>
    <row r="2344" spans="105:108" x14ac:dyDescent="0.2">
      <c r="DA2344" s="60" t="s">
        <v>5070</v>
      </c>
      <c r="DB2344" s="60" t="s">
        <v>5004</v>
      </c>
      <c r="DC2344" s="60" t="s">
        <v>6761</v>
      </c>
      <c r="DD2344" s="60" t="s">
        <v>5005</v>
      </c>
    </row>
    <row r="2345" spans="105:108" x14ac:dyDescent="0.2">
      <c r="DA2345" s="60" t="s">
        <v>5071</v>
      </c>
      <c r="DB2345" s="60" t="s">
        <v>5004</v>
      </c>
      <c r="DC2345" s="60" t="s">
        <v>6761</v>
      </c>
      <c r="DD2345" s="60" t="s">
        <v>5005</v>
      </c>
    </row>
    <row r="2346" spans="105:108" x14ac:dyDescent="0.2">
      <c r="DA2346" s="60" t="s">
        <v>5072</v>
      </c>
      <c r="DB2346" s="60" t="s">
        <v>5004</v>
      </c>
      <c r="DC2346" s="60" t="s">
        <v>6761</v>
      </c>
      <c r="DD2346" s="60" t="s">
        <v>5005</v>
      </c>
    </row>
    <row r="2347" spans="105:108" x14ac:dyDescent="0.2">
      <c r="DA2347" s="60" t="s">
        <v>5073</v>
      </c>
      <c r="DB2347" s="60" t="s">
        <v>5004</v>
      </c>
      <c r="DC2347" s="60" t="s">
        <v>6761</v>
      </c>
      <c r="DD2347" s="60" t="s">
        <v>5005</v>
      </c>
    </row>
    <row r="2348" spans="105:108" x14ac:dyDescent="0.2">
      <c r="DA2348" s="60" t="s">
        <v>5074</v>
      </c>
      <c r="DB2348" s="60" t="s">
        <v>5004</v>
      </c>
      <c r="DC2348" s="60" t="s">
        <v>6761</v>
      </c>
      <c r="DD2348" s="60" t="s">
        <v>5005</v>
      </c>
    </row>
    <row r="2349" spans="105:108" x14ac:dyDescent="0.2">
      <c r="DA2349" s="60" t="s">
        <v>5075</v>
      </c>
      <c r="DB2349" s="60" t="s">
        <v>5028</v>
      </c>
      <c r="DC2349" s="60" t="s">
        <v>6761</v>
      </c>
      <c r="DD2349" s="60" t="s">
        <v>5005</v>
      </c>
    </row>
    <row r="2350" spans="105:108" x14ac:dyDescent="0.2">
      <c r="DA2350" s="60" t="s">
        <v>5076</v>
      </c>
      <c r="DB2350" s="60" t="s">
        <v>5043</v>
      </c>
      <c r="DC2350" s="60" t="s">
        <v>5044</v>
      </c>
      <c r="DD2350" s="60" t="s">
        <v>5043</v>
      </c>
    </row>
    <row r="2351" spans="105:108" x14ac:dyDescent="0.2">
      <c r="DA2351" s="60" t="s">
        <v>5077</v>
      </c>
      <c r="DB2351" s="60" t="s">
        <v>5043</v>
      </c>
      <c r="DC2351" s="60" t="s">
        <v>5044</v>
      </c>
      <c r="DD2351" s="60" t="s">
        <v>5043</v>
      </c>
    </row>
    <row r="2352" spans="105:108" x14ac:dyDescent="0.2">
      <c r="DA2352" s="60" t="s">
        <v>5078</v>
      </c>
      <c r="DB2352" s="60" t="s">
        <v>5046</v>
      </c>
      <c r="DC2352" s="60" t="s">
        <v>5047</v>
      </c>
      <c r="DD2352" s="60" t="s">
        <v>5048</v>
      </c>
    </row>
    <row r="2353" spans="105:108" x14ac:dyDescent="0.2">
      <c r="DA2353" s="60" t="s">
        <v>5079</v>
      </c>
      <c r="DB2353" s="60" t="s">
        <v>5004</v>
      </c>
      <c r="DC2353" s="60" t="s">
        <v>6761</v>
      </c>
      <c r="DD2353" s="60" t="s">
        <v>5005</v>
      </c>
    </row>
    <row r="2354" spans="105:108" x14ac:dyDescent="0.2">
      <c r="DA2354" s="60" t="s">
        <v>5080</v>
      </c>
      <c r="DB2354" s="60" t="s">
        <v>5004</v>
      </c>
      <c r="DC2354" s="60" t="s">
        <v>6761</v>
      </c>
      <c r="DD2354" s="60" t="s">
        <v>5005</v>
      </c>
    </row>
    <row r="2355" spans="105:108" x14ac:dyDescent="0.2">
      <c r="DA2355" s="60" t="s">
        <v>5081</v>
      </c>
      <c r="DB2355" s="60" t="s">
        <v>5004</v>
      </c>
      <c r="DC2355" s="60" t="s">
        <v>6761</v>
      </c>
      <c r="DD2355" s="60" t="s">
        <v>5005</v>
      </c>
    </row>
    <row r="2356" spans="105:108" x14ac:dyDescent="0.2">
      <c r="DA2356" s="60" t="s">
        <v>5082</v>
      </c>
      <c r="DB2356" s="60" t="s">
        <v>5004</v>
      </c>
      <c r="DC2356" s="60" t="s">
        <v>6761</v>
      </c>
      <c r="DD2356" s="60" t="s">
        <v>5005</v>
      </c>
    </row>
    <row r="2357" spans="105:108" x14ac:dyDescent="0.2">
      <c r="DA2357" s="60" t="s">
        <v>5083</v>
      </c>
      <c r="DB2357" s="60" t="s">
        <v>5004</v>
      </c>
      <c r="DC2357" s="60" t="s">
        <v>6761</v>
      </c>
      <c r="DD2357" s="60" t="s">
        <v>5005</v>
      </c>
    </row>
    <row r="2358" spans="105:108" x14ac:dyDescent="0.2">
      <c r="DA2358" s="60" t="s">
        <v>5084</v>
      </c>
      <c r="DB2358" s="60" t="s">
        <v>5004</v>
      </c>
      <c r="DC2358" s="60" t="s">
        <v>6761</v>
      </c>
      <c r="DD2358" s="60" t="s">
        <v>5005</v>
      </c>
    </row>
    <row r="2359" spans="105:108" x14ac:dyDescent="0.2">
      <c r="DA2359" s="60" t="s">
        <v>5085</v>
      </c>
      <c r="DB2359" s="60" t="s">
        <v>5004</v>
      </c>
      <c r="DC2359" s="60" t="s">
        <v>6761</v>
      </c>
      <c r="DD2359" s="60" t="s">
        <v>5005</v>
      </c>
    </row>
    <row r="2360" spans="105:108" x14ac:dyDescent="0.2">
      <c r="DA2360" s="60" t="s">
        <v>5086</v>
      </c>
      <c r="DB2360" s="60" t="s">
        <v>5004</v>
      </c>
      <c r="DC2360" s="60" t="s">
        <v>6761</v>
      </c>
      <c r="DD2360" s="60" t="s">
        <v>5005</v>
      </c>
    </row>
    <row r="2361" spans="105:108" x14ac:dyDescent="0.2">
      <c r="DA2361" s="60" t="s">
        <v>5087</v>
      </c>
      <c r="DB2361" s="60" t="s">
        <v>5059</v>
      </c>
      <c r="DC2361" s="60" t="s">
        <v>6761</v>
      </c>
      <c r="DD2361" s="60" t="s">
        <v>5005</v>
      </c>
    </row>
    <row r="2362" spans="105:108" x14ac:dyDescent="0.2">
      <c r="DA2362" s="60" t="s">
        <v>5088</v>
      </c>
      <c r="DB2362" s="60" t="s">
        <v>5089</v>
      </c>
      <c r="DC2362" s="60" t="s">
        <v>5090</v>
      </c>
      <c r="DD2362" s="60" t="s">
        <v>5089</v>
      </c>
    </row>
    <row r="2363" spans="105:108" x14ac:dyDescent="0.2">
      <c r="DA2363" s="60" t="s">
        <v>5091</v>
      </c>
      <c r="DB2363" s="60" t="s">
        <v>5089</v>
      </c>
      <c r="DC2363" s="60" t="s">
        <v>5090</v>
      </c>
      <c r="DD2363" s="60" t="s">
        <v>5089</v>
      </c>
    </row>
    <row r="2364" spans="105:108" x14ac:dyDescent="0.2">
      <c r="DA2364" s="60" t="s">
        <v>5092</v>
      </c>
      <c r="DB2364" s="60" t="s">
        <v>5089</v>
      </c>
      <c r="DC2364" s="60" t="s">
        <v>5090</v>
      </c>
      <c r="DD2364" s="60" t="s">
        <v>5089</v>
      </c>
    </row>
    <row r="2365" spans="105:108" x14ac:dyDescent="0.2">
      <c r="DA2365" s="60" t="s">
        <v>5093</v>
      </c>
      <c r="DB2365" s="60" t="s">
        <v>5089</v>
      </c>
      <c r="DC2365" s="60" t="s">
        <v>5090</v>
      </c>
      <c r="DD2365" s="60" t="s">
        <v>5089</v>
      </c>
    </row>
    <row r="2366" spans="105:108" x14ac:dyDescent="0.2">
      <c r="DA2366" s="60" t="s">
        <v>5094</v>
      </c>
      <c r="DB2366" s="60" t="s">
        <v>5095</v>
      </c>
      <c r="DC2366" s="60" t="s">
        <v>5090</v>
      </c>
      <c r="DD2366" s="60" t="s">
        <v>5089</v>
      </c>
    </row>
    <row r="2367" spans="105:108" x14ac:dyDescent="0.2">
      <c r="DA2367" s="60" t="s">
        <v>5096</v>
      </c>
      <c r="DB2367" s="60" t="s">
        <v>5095</v>
      </c>
      <c r="DC2367" s="60" t="s">
        <v>5090</v>
      </c>
      <c r="DD2367" s="60" t="s">
        <v>5089</v>
      </c>
    </row>
    <row r="2368" spans="105:108" x14ac:dyDescent="0.2">
      <c r="DA2368" s="60" t="s">
        <v>5097</v>
      </c>
      <c r="DB2368" s="60" t="s">
        <v>5098</v>
      </c>
      <c r="DC2368" s="60" t="s">
        <v>5090</v>
      </c>
      <c r="DD2368" s="60" t="s">
        <v>5089</v>
      </c>
    </row>
    <row r="2369" spans="105:108" x14ac:dyDescent="0.2">
      <c r="DA2369" s="60" t="s">
        <v>5099</v>
      </c>
      <c r="DB2369" s="60" t="s">
        <v>5100</v>
      </c>
      <c r="DC2369" s="60" t="s">
        <v>5101</v>
      </c>
      <c r="DD2369" s="60" t="s">
        <v>5100</v>
      </c>
    </row>
    <row r="2370" spans="105:108" x14ac:dyDescent="0.2">
      <c r="DA2370" s="60" t="s">
        <v>5102</v>
      </c>
      <c r="DB2370" s="60" t="s">
        <v>5103</v>
      </c>
      <c r="DC2370" s="60" t="s">
        <v>5101</v>
      </c>
      <c r="DD2370" s="60" t="s">
        <v>5100</v>
      </c>
    </row>
    <row r="2371" spans="105:108" x14ac:dyDescent="0.2">
      <c r="DA2371" s="60" t="s">
        <v>5104</v>
      </c>
      <c r="DB2371" s="60" t="s">
        <v>5105</v>
      </c>
      <c r="DC2371" s="60" t="s">
        <v>5106</v>
      </c>
      <c r="DD2371" s="60" t="s">
        <v>5107</v>
      </c>
    </row>
    <row r="2372" spans="105:108" x14ac:dyDescent="0.2">
      <c r="DA2372" s="60" t="s">
        <v>5108</v>
      </c>
      <c r="DB2372" s="60" t="s">
        <v>5105</v>
      </c>
      <c r="DC2372" s="60" t="s">
        <v>5106</v>
      </c>
      <c r="DD2372" s="60" t="s">
        <v>5107</v>
      </c>
    </row>
    <row r="2373" spans="105:108" x14ac:dyDescent="0.2">
      <c r="DA2373" s="60" t="s">
        <v>5109</v>
      </c>
      <c r="DB2373" s="60" t="s">
        <v>5105</v>
      </c>
      <c r="DC2373" s="60" t="s">
        <v>5106</v>
      </c>
      <c r="DD2373" s="60" t="s">
        <v>5107</v>
      </c>
    </row>
    <row r="2374" spans="105:108" x14ac:dyDescent="0.2">
      <c r="DA2374" s="60" t="s">
        <v>5110</v>
      </c>
      <c r="DB2374" s="60" t="s">
        <v>5111</v>
      </c>
      <c r="DC2374" s="60" t="s">
        <v>5106</v>
      </c>
      <c r="DD2374" s="60" t="s">
        <v>5107</v>
      </c>
    </row>
    <row r="2375" spans="105:108" x14ac:dyDescent="0.2">
      <c r="DA2375" s="60" t="s">
        <v>5112</v>
      </c>
      <c r="DB2375" s="60" t="s">
        <v>5113</v>
      </c>
      <c r="DC2375" s="60" t="s">
        <v>5114</v>
      </c>
      <c r="DD2375" s="60" t="s">
        <v>5115</v>
      </c>
    </row>
    <row r="2376" spans="105:108" x14ac:dyDescent="0.2">
      <c r="DA2376" s="60" t="s">
        <v>5116</v>
      </c>
      <c r="DB2376" s="60" t="s">
        <v>5117</v>
      </c>
      <c r="DC2376" s="60" t="s">
        <v>5114</v>
      </c>
      <c r="DD2376" s="60" t="s">
        <v>5115</v>
      </c>
    </row>
    <row r="2377" spans="105:108" x14ac:dyDescent="0.2">
      <c r="DA2377" s="60" t="s">
        <v>5118</v>
      </c>
      <c r="DB2377" s="60" t="s">
        <v>5115</v>
      </c>
      <c r="DC2377" s="60" t="s">
        <v>5114</v>
      </c>
      <c r="DD2377" s="60" t="s">
        <v>5115</v>
      </c>
    </row>
    <row r="2378" spans="105:108" x14ac:dyDescent="0.2">
      <c r="DA2378" s="60" t="s">
        <v>5119</v>
      </c>
      <c r="DB2378" s="60" t="s">
        <v>5120</v>
      </c>
      <c r="DC2378" s="60" t="s">
        <v>5121</v>
      </c>
      <c r="DD2378" s="60" t="s">
        <v>5120</v>
      </c>
    </row>
    <row r="2379" spans="105:108" x14ac:dyDescent="0.2">
      <c r="DA2379" s="60" t="s">
        <v>5122</v>
      </c>
      <c r="DB2379" s="60" t="s">
        <v>5123</v>
      </c>
      <c r="DC2379" s="60" t="s">
        <v>5121</v>
      </c>
      <c r="DD2379" s="60" t="s">
        <v>5120</v>
      </c>
    </row>
    <row r="2380" spans="105:108" x14ac:dyDescent="0.2">
      <c r="DA2380" s="60" t="s">
        <v>5124</v>
      </c>
      <c r="DB2380" s="60" t="s">
        <v>5125</v>
      </c>
      <c r="DC2380" s="60" t="s">
        <v>5126</v>
      </c>
      <c r="DD2380" s="60" t="s">
        <v>5125</v>
      </c>
    </row>
    <row r="2381" spans="105:108" x14ac:dyDescent="0.2">
      <c r="DA2381" s="60" t="s">
        <v>5127</v>
      </c>
      <c r="DB2381" s="60" t="s">
        <v>5128</v>
      </c>
      <c r="DC2381" s="60" t="s">
        <v>5126</v>
      </c>
      <c r="DD2381" s="60" t="s">
        <v>5125</v>
      </c>
    </row>
    <row r="2382" spans="105:108" x14ac:dyDescent="0.2">
      <c r="DA2382" s="60" t="s">
        <v>5129</v>
      </c>
      <c r="DB2382" s="60" t="s">
        <v>5128</v>
      </c>
      <c r="DC2382" s="60" t="s">
        <v>5126</v>
      </c>
      <c r="DD2382" s="60" t="s">
        <v>5125</v>
      </c>
    </row>
    <row r="2383" spans="105:108" x14ac:dyDescent="0.2">
      <c r="DA2383" s="60" t="s">
        <v>5130</v>
      </c>
      <c r="DB2383" s="60" t="s">
        <v>5131</v>
      </c>
      <c r="DC2383" s="60" t="s">
        <v>5132</v>
      </c>
      <c r="DD2383" s="60" t="s">
        <v>5133</v>
      </c>
    </row>
    <row r="2384" spans="105:108" x14ac:dyDescent="0.2">
      <c r="DA2384" s="60" t="s">
        <v>5134</v>
      </c>
      <c r="DB2384" s="60" t="s">
        <v>5135</v>
      </c>
      <c r="DC2384" s="60" t="s">
        <v>5132</v>
      </c>
      <c r="DD2384" s="60" t="s">
        <v>5133</v>
      </c>
    </row>
    <row r="2385" spans="105:108" x14ac:dyDescent="0.2">
      <c r="DA2385" s="60" t="s">
        <v>5136</v>
      </c>
      <c r="DB2385" s="60" t="s">
        <v>5137</v>
      </c>
      <c r="DC2385" s="60" t="s">
        <v>5132</v>
      </c>
      <c r="DD2385" s="60" t="s">
        <v>5133</v>
      </c>
    </row>
    <row r="2386" spans="105:108" x14ac:dyDescent="0.2">
      <c r="DA2386" s="60" t="s">
        <v>5138</v>
      </c>
      <c r="DB2386" s="60" t="s">
        <v>5139</v>
      </c>
      <c r="DC2386" s="60" t="s">
        <v>5140</v>
      </c>
      <c r="DD2386" s="60" t="s">
        <v>5141</v>
      </c>
    </row>
    <row r="2387" spans="105:108" x14ac:dyDescent="0.2">
      <c r="DA2387" s="60" t="s">
        <v>5142</v>
      </c>
      <c r="DB2387" s="60" t="s">
        <v>5143</v>
      </c>
      <c r="DC2387" s="60" t="s">
        <v>5140</v>
      </c>
      <c r="DD2387" s="60" t="s">
        <v>5141</v>
      </c>
    </row>
    <row r="2388" spans="105:108" x14ac:dyDescent="0.2">
      <c r="DA2388" s="60" t="s">
        <v>5144</v>
      </c>
      <c r="DB2388" s="60" t="s">
        <v>5141</v>
      </c>
      <c r="DC2388" s="60" t="s">
        <v>5140</v>
      </c>
      <c r="DD2388" s="60" t="s">
        <v>5141</v>
      </c>
    </row>
    <row r="2389" spans="105:108" x14ac:dyDescent="0.2">
      <c r="DA2389" s="60" t="s">
        <v>5145</v>
      </c>
      <c r="DB2389" s="60" t="s">
        <v>5141</v>
      </c>
      <c r="DC2389" s="60" t="s">
        <v>5140</v>
      </c>
      <c r="DD2389" s="60" t="s">
        <v>5141</v>
      </c>
    </row>
    <row r="2390" spans="105:108" x14ac:dyDescent="0.2">
      <c r="DA2390" s="60" t="s">
        <v>5146</v>
      </c>
      <c r="DB2390" s="60" t="s">
        <v>5141</v>
      </c>
      <c r="DC2390" s="60" t="s">
        <v>5140</v>
      </c>
      <c r="DD2390" s="60" t="s">
        <v>5141</v>
      </c>
    </row>
    <row r="2391" spans="105:108" x14ac:dyDescent="0.2">
      <c r="DA2391" s="60" t="s">
        <v>5147</v>
      </c>
      <c r="DB2391" s="60" t="s">
        <v>5141</v>
      </c>
      <c r="DC2391" s="60" t="s">
        <v>5140</v>
      </c>
      <c r="DD2391" s="60" t="s">
        <v>5141</v>
      </c>
    </row>
    <row r="2392" spans="105:108" x14ac:dyDescent="0.2">
      <c r="DA2392" s="60" t="s">
        <v>5148</v>
      </c>
      <c r="DB2392" s="60" t="s">
        <v>5131</v>
      </c>
      <c r="DC2392" s="60" t="s">
        <v>5132</v>
      </c>
      <c r="DD2392" s="60" t="s">
        <v>5133</v>
      </c>
    </row>
    <row r="2393" spans="105:108" x14ac:dyDescent="0.2">
      <c r="DA2393" s="60" t="s">
        <v>5149</v>
      </c>
      <c r="DB2393" s="60" t="s">
        <v>5150</v>
      </c>
      <c r="DC2393" s="60" t="s">
        <v>5151</v>
      </c>
      <c r="DD2393" s="60" t="s">
        <v>5150</v>
      </c>
    </row>
    <row r="2394" spans="105:108" x14ac:dyDescent="0.2">
      <c r="DA2394" s="60" t="s">
        <v>5152</v>
      </c>
      <c r="DB2394" s="60" t="s">
        <v>5150</v>
      </c>
      <c r="DC2394" s="60" t="s">
        <v>5151</v>
      </c>
      <c r="DD2394" s="60" t="s">
        <v>5150</v>
      </c>
    </row>
    <row r="2395" spans="105:108" x14ac:dyDescent="0.2">
      <c r="DA2395" s="60" t="s">
        <v>5153</v>
      </c>
      <c r="DB2395" s="60" t="s">
        <v>5150</v>
      </c>
      <c r="DC2395" s="60" t="s">
        <v>5151</v>
      </c>
      <c r="DD2395" s="60" t="s">
        <v>5150</v>
      </c>
    </row>
    <row r="2396" spans="105:108" x14ac:dyDescent="0.2">
      <c r="DA2396" s="60" t="s">
        <v>5154</v>
      </c>
      <c r="DB2396" s="60" t="s">
        <v>5150</v>
      </c>
      <c r="DC2396" s="60" t="s">
        <v>5151</v>
      </c>
      <c r="DD2396" s="60" t="s">
        <v>5150</v>
      </c>
    </row>
    <row r="2397" spans="105:108" x14ac:dyDescent="0.2">
      <c r="DA2397" s="60" t="s">
        <v>5155</v>
      </c>
      <c r="DB2397" s="60" t="s">
        <v>5150</v>
      </c>
      <c r="DC2397" s="60" t="s">
        <v>5151</v>
      </c>
      <c r="DD2397" s="60" t="s">
        <v>5150</v>
      </c>
    </row>
    <row r="2398" spans="105:108" x14ac:dyDescent="0.2">
      <c r="DA2398" s="60" t="s">
        <v>5156</v>
      </c>
      <c r="DB2398" s="60" t="s">
        <v>5150</v>
      </c>
      <c r="DC2398" s="60" t="s">
        <v>5151</v>
      </c>
      <c r="DD2398" s="60" t="s">
        <v>5150</v>
      </c>
    </row>
    <row r="2399" spans="105:108" x14ac:dyDescent="0.2">
      <c r="DA2399" s="60" t="s">
        <v>5157</v>
      </c>
      <c r="DB2399" s="60" t="s">
        <v>5158</v>
      </c>
      <c r="DC2399" s="60" t="s">
        <v>5151</v>
      </c>
      <c r="DD2399" s="60" t="s">
        <v>5150</v>
      </c>
    </row>
    <row r="2400" spans="105:108" x14ac:dyDescent="0.2">
      <c r="DA2400" s="60" t="s">
        <v>5159</v>
      </c>
      <c r="DB2400" s="60" t="s">
        <v>5160</v>
      </c>
      <c r="DC2400" s="60" t="s">
        <v>5151</v>
      </c>
      <c r="DD2400" s="60" t="s">
        <v>5150</v>
      </c>
    </row>
    <row r="2401" spans="105:108" x14ac:dyDescent="0.2">
      <c r="DA2401" s="60" t="s">
        <v>5161</v>
      </c>
      <c r="DB2401" s="60" t="s">
        <v>5162</v>
      </c>
      <c r="DC2401" s="60" t="s">
        <v>5151</v>
      </c>
      <c r="DD2401" s="60" t="s">
        <v>5150</v>
      </c>
    </row>
    <row r="2402" spans="105:108" x14ac:dyDescent="0.2">
      <c r="DA2402" s="60" t="s">
        <v>5163</v>
      </c>
      <c r="DB2402" s="60" t="s">
        <v>5164</v>
      </c>
      <c r="DC2402" s="60" t="s">
        <v>5151</v>
      </c>
      <c r="DD2402" s="60" t="s">
        <v>5150</v>
      </c>
    </row>
    <row r="2403" spans="105:108" x14ac:dyDescent="0.2">
      <c r="DA2403" s="60" t="s">
        <v>5165</v>
      </c>
      <c r="DB2403" s="60" t="s">
        <v>5166</v>
      </c>
      <c r="DC2403" s="60" t="s">
        <v>5151</v>
      </c>
      <c r="DD2403" s="60" t="s">
        <v>5150</v>
      </c>
    </row>
    <row r="2404" spans="105:108" x14ac:dyDescent="0.2">
      <c r="DA2404" s="60" t="s">
        <v>5167</v>
      </c>
      <c r="DB2404" s="60" t="s">
        <v>5168</v>
      </c>
      <c r="DC2404" s="60" t="s">
        <v>5151</v>
      </c>
      <c r="DD2404" s="60" t="s">
        <v>5150</v>
      </c>
    </row>
    <row r="2405" spans="105:108" x14ac:dyDescent="0.2">
      <c r="DA2405" s="60" t="s">
        <v>5169</v>
      </c>
      <c r="DB2405" s="60" t="s">
        <v>5170</v>
      </c>
      <c r="DC2405" s="60" t="s">
        <v>5171</v>
      </c>
      <c r="DD2405" s="60" t="s">
        <v>5170</v>
      </c>
    </row>
    <row r="2406" spans="105:108" x14ac:dyDescent="0.2">
      <c r="DA2406" s="60" t="s">
        <v>5172</v>
      </c>
      <c r="DB2406" s="60" t="s">
        <v>5173</v>
      </c>
      <c r="DC2406" s="60" t="s">
        <v>5151</v>
      </c>
      <c r="DD2406" s="60" t="s">
        <v>5150</v>
      </c>
    </row>
    <row r="2407" spans="105:108" x14ac:dyDescent="0.2">
      <c r="DA2407" s="60" t="s">
        <v>5174</v>
      </c>
      <c r="DB2407" s="60" t="s">
        <v>5175</v>
      </c>
      <c r="DC2407" s="60" t="s">
        <v>5151</v>
      </c>
      <c r="DD2407" s="60" t="s">
        <v>5150</v>
      </c>
    </row>
    <row r="2408" spans="105:108" x14ac:dyDescent="0.2">
      <c r="DA2408" s="60" t="s">
        <v>5176</v>
      </c>
      <c r="DB2408" s="60" t="s">
        <v>5177</v>
      </c>
      <c r="DC2408" s="60" t="s">
        <v>5151</v>
      </c>
      <c r="DD2408" s="60" t="s">
        <v>5150</v>
      </c>
    </row>
    <row r="2409" spans="105:108" x14ac:dyDescent="0.2">
      <c r="DA2409" s="60" t="s">
        <v>5178</v>
      </c>
      <c r="DB2409" s="60" t="s">
        <v>5150</v>
      </c>
      <c r="DC2409" s="60" t="s">
        <v>5151</v>
      </c>
      <c r="DD2409" s="60" t="s">
        <v>5150</v>
      </c>
    </row>
    <row r="2410" spans="105:108" x14ac:dyDescent="0.2">
      <c r="DA2410" s="60" t="s">
        <v>5179</v>
      </c>
      <c r="DB2410" s="60" t="s">
        <v>5180</v>
      </c>
      <c r="DC2410" s="60" t="s">
        <v>5171</v>
      </c>
      <c r="DD2410" s="60" t="s">
        <v>5170</v>
      </c>
    </row>
    <row r="2411" spans="105:108" x14ac:dyDescent="0.2">
      <c r="DA2411" s="60" t="s">
        <v>5181</v>
      </c>
      <c r="DB2411" s="60" t="s">
        <v>5182</v>
      </c>
      <c r="DC2411" s="60" t="s">
        <v>5171</v>
      </c>
      <c r="DD2411" s="60" t="s">
        <v>5170</v>
      </c>
    </row>
    <row r="2412" spans="105:108" x14ac:dyDescent="0.2">
      <c r="DA2412" s="60" t="s">
        <v>5183</v>
      </c>
      <c r="DB2412" s="60" t="s">
        <v>5184</v>
      </c>
      <c r="DC2412" s="60" t="s">
        <v>5171</v>
      </c>
      <c r="DD2412" s="60" t="s">
        <v>5170</v>
      </c>
    </row>
    <row r="2413" spans="105:108" x14ac:dyDescent="0.2">
      <c r="DA2413" s="60" t="s">
        <v>5185</v>
      </c>
      <c r="DB2413" s="60" t="s">
        <v>5186</v>
      </c>
      <c r="DC2413" s="60" t="s">
        <v>5171</v>
      </c>
      <c r="DD2413" s="60" t="s">
        <v>5170</v>
      </c>
    </row>
    <row r="2414" spans="105:108" x14ac:dyDescent="0.2">
      <c r="DA2414" s="60" t="s">
        <v>5187</v>
      </c>
      <c r="DB2414" s="60" t="s">
        <v>5188</v>
      </c>
      <c r="DC2414" s="60" t="s">
        <v>5171</v>
      </c>
      <c r="DD2414" s="60" t="s">
        <v>5170</v>
      </c>
    </row>
    <row r="2415" spans="105:108" x14ac:dyDescent="0.2">
      <c r="DA2415" s="60" t="s">
        <v>5189</v>
      </c>
      <c r="DB2415" s="60" t="s">
        <v>5150</v>
      </c>
      <c r="DC2415" s="60" t="s">
        <v>5151</v>
      </c>
      <c r="DD2415" s="60" t="s">
        <v>5150</v>
      </c>
    </row>
    <row r="2416" spans="105:108" x14ac:dyDescent="0.2">
      <c r="DA2416" s="60" t="s">
        <v>5190</v>
      </c>
      <c r="DB2416" s="60" t="s">
        <v>5150</v>
      </c>
      <c r="DC2416" s="60" t="s">
        <v>5151</v>
      </c>
      <c r="DD2416" s="60" t="s">
        <v>5150</v>
      </c>
    </row>
    <row r="2417" spans="105:108" x14ac:dyDescent="0.2">
      <c r="DA2417" s="60" t="s">
        <v>5191</v>
      </c>
      <c r="DB2417" s="60" t="s">
        <v>5150</v>
      </c>
      <c r="DC2417" s="60" t="s">
        <v>5151</v>
      </c>
      <c r="DD2417" s="60" t="s">
        <v>5150</v>
      </c>
    </row>
    <row r="2418" spans="105:108" x14ac:dyDescent="0.2">
      <c r="DA2418" s="60" t="s">
        <v>5192</v>
      </c>
      <c r="DB2418" s="60" t="s">
        <v>5150</v>
      </c>
      <c r="DC2418" s="60" t="s">
        <v>5151</v>
      </c>
      <c r="DD2418" s="60" t="s">
        <v>5150</v>
      </c>
    </row>
    <row r="2419" spans="105:108" x14ac:dyDescent="0.2">
      <c r="DA2419" s="60" t="s">
        <v>5193</v>
      </c>
      <c r="DB2419" s="60" t="s">
        <v>5150</v>
      </c>
      <c r="DC2419" s="60" t="s">
        <v>5151</v>
      </c>
      <c r="DD2419" s="60" t="s">
        <v>5150</v>
      </c>
    </row>
    <row r="2420" spans="105:108" x14ac:dyDescent="0.2">
      <c r="DA2420" s="60" t="s">
        <v>5194</v>
      </c>
      <c r="DB2420" s="60" t="s">
        <v>5150</v>
      </c>
      <c r="DC2420" s="60" t="s">
        <v>5151</v>
      </c>
      <c r="DD2420" s="60" t="s">
        <v>5150</v>
      </c>
    </row>
    <row r="2421" spans="105:108" x14ac:dyDescent="0.2">
      <c r="DA2421" s="60" t="s">
        <v>5195</v>
      </c>
      <c r="DB2421" s="60" t="s">
        <v>5150</v>
      </c>
      <c r="DC2421" s="60" t="s">
        <v>5151</v>
      </c>
      <c r="DD2421" s="60" t="s">
        <v>5150</v>
      </c>
    </row>
    <row r="2422" spans="105:108" x14ac:dyDescent="0.2">
      <c r="DA2422" s="60" t="s">
        <v>5196</v>
      </c>
      <c r="DB2422" s="60" t="s">
        <v>5150</v>
      </c>
      <c r="DC2422" s="60" t="s">
        <v>5151</v>
      </c>
      <c r="DD2422" s="60" t="s">
        <v>5150</v>
      </c>
    </row>
    <row r="2423" spans="105:108" x14ac:dyDescent="0.2">
      <c r="DA2423" s="60" t="s">
        <v>5197</v>
      </c>
      <c r="DB2423" s="60" t="s">
        <v>5150</v>
      </c>
      <c r="DC2423" s="60" t="s">
        <v>5151</v>
      </c>
      <c r="DD2423" s="60" t="s">
        <v>5150</v>
      </c>
    </row>
    <row r="2424" spans="105:108" x14ac:dyDescent="0.2">
      <c r="DA2424" s="60" t="s">
        <v>5198</v>
      </c>
      <c r="DB2424" s="60" t="s">
        <v>5150</v>
      </c>
      <c r="DC2424" s="60" t="s">
        <v>5151</v>
      </c>
      <c r="DD2424" s="60" t="s">
        <v>5150</v>
      </c>
    </row>
    <row r="2425" spans="105:108" x14ac:dyDescent="0.2">
      <c r="DA2425" s="60" t="s">
        <v>5199</v>
      </c>
      <c r="DB2425" s="60" t="s">
        <v>5150</v>
      </c>
      <c r="DC2425" s="60" t="s">
        <v>5151</v>
      </c>
      <c r="DD2425" s="60" t="s">
        <v>5150</v>
      </c>
    </row>
    <row r="2426" spans="105:108" x14ac:dyDescent="0.2">
      <c r="DA2426" s="60" t="s">
        <v>5200</v>
      </c>
      <c r="DB2426" s="60" t="s">
        <v>5162</v>
      </c>
      <c r="DC2426" s="60" t="s">
        <v>5151</v>
      </c>
      <c r="DD2426" s="60" t="s">
        <v>5150</v>
      </c>
    </row>
    <row r="2427" spans="105:108" x14ac:dyDescent="0.2">
      <c r="DA2427" s="60" t="s">
        <v>5201</v>
      </c>
      <c r="DB2427" s="60" t="s">
        <v>5168</v>
      </c>
      <c r="DC2427" s="60" t="s">
        <v>5151</v>
      </c>
      <c r="DD2427" s="60" t="s">
        <v>5150</v>
      </c>
    </row>
    <row r="2428" spans="105:108" x14ac:dyDescent="0.2">
      <c r="DA2428" s="60" t="s">
        <v>5202</v>
      </c>
      <c r="DB2428" s="60" t="s">
        <v>5166</v>
      </c>
      <c r="DC2428" s="60" t="s">
        <v>5151</v>
      </c>
      <c r="DD2428" s="60" t="s">
        <v>5150</v>
      </c>
    </row>
    <row r="2429" spans="105:108" x14ac:dyDescent="0.2">
      <c r="DA2429" s="60" t="s">
        <v>5203</v>
      </c>
      <c r="DB2429" s="60" t="s">
        <v>5175</v>
      </c>
      <c r="DC2429" s="60" t="s">
        <v>5151</v>
      </c>
      <c r="DD2429" s="60" t="s">
        <v>5150</v>
      </c>
    </row>
    <row r="2430" spans="105:108" x14ac:dyDescent="0.2">
      <c r="DA2430" s="60" t="s">
        <v>5204</v>
      </c>
      <c r="DB2430" s="60" t="s">
        <v>5170</v>
      </c>
      <c r="DC2430" s="60" t="s">
        <v>5171</v>
      </c>
      <c r="DD2430" s="60" t="s">
        <v>5170</v>
      </c>
    </row>
    <row r="2431" spans="105:108" x14ac:dyDescent="0.2">
      <c r="DA2431" s="60" t="s">
        <v>5205</v>
      </c>
      <c r="DB2431" s="60" t="s">
        <v>5150</v>
      </c>
      <c r="DC2431" s="60" t="s">
        <v>5151</v>
      </c>
      <c r="DD2431" s="60" t="s">
        <v>5150</v>
      </c>
    </row>
    <row r="2432" spans="105:108" x14ac:dyDescent="0.2">
      <c r="DA2432" s="60" t="s">
        <v>5206</v>
      </c>
      <c r="DB2432" s="60" t="s">
        <v>5150</v>
      </c>
      <c r="DC2432" s="60" t="s">
        <v>5151</v>
      </c>
      <c r="DD2432" s="60" t="s">
        <v>5150</v>
      </c>
    </row>
    <row r="2433" spans="105:108" x14ac:dyDescent="0.2">
      <c r="DA2433" s="60" t="s">
        <v>5207</v>
      </c>
      <c r="DB2433" s="60" t="s">
        <v>5150</v>
      </c>
      <c r="DC2433" s="60" t="s">
        <v>5151</v>
      </c>
      <c r="DD2433" s="60" t="s">
        <v>5150</v>
      </c>
    </row>
    <row r="2434" spans="105:108" x14ac:dyDescent="0.2">
      <c r="DA2434" s="60" t="s">
        <v>5208</v>
      </c>
      <c r="DB2434" s="60" t="s">
        <v>5150</v>
      </c>
      <c r="DC2434" s="60" t="s">
        <v>5151</v>
      </c>
      <c r="DD2434" s="60" t="s">
        <v>5150</v>
      </c>
    </row>
    <row r="2435" spans="105:108" x14ac:dyDescent="0.2">
      <c r="DA2435" s="60" t="s">
        <v>5209</v>
      </c>
      <c r="DB2435" s="60" t="s">
        <v>5150</v>
      </c>
      <c r="DC2435" s="60" t="s">
        <v>5151</v>
      </c>
      <c r="DD2435" s="60" t="s">
        <v>5150</v>
      </c>
    </row>
    <row r="2436" spans="105:108" x14ac:dyDescent="0.2">
      <c r="DA2436" s="60" t="s">
        <v>5210</v>
      </c>
      <c r="DB2436" s="60" t="s">
        <v>5158</v>
      </c>
      <c r="DC2436" s="60" t="s">
        <v>5151</v>
      </c>
      <c r="DD2436" s="60" t="s">
        <v>5150</v>
      </c>
    </row>
    <row r="2437" spans="105:108" x14ac:dyDescent="0.2">
      <c r="DA2437" s="60" t="s">
        <v>5211</v>
      </c>
      <c r="DB2437" s="60" t="s">
        <v>5212</v>
      </c>
      <c r="DC2437" s="60" t="s">
        <v>5213</v>
      </c>
      <c r="DD2437" s="60" t="s">
        <v>5214</v>
      </c>
    </row>
    <row r="2438" spans="105:108" x14ac:dyDescent="0.2">
      <c r="DA2438" s="60" t="s">
        <v>5215</v>
      </c>
      <c r="DB2438" s="60" t="s">
        <v>5214</v>
      </c>
      <c r="DC2438" s="60" t="s">
        <v>5213</v>
      </c>
      <c r="DD2438" s="60" t="s">
        <v>5214</v>
      </c>
    </row>
    <row r="2439" spans="105:108" x14ac:dyDescent="0.2">
      <c r="DA2439" s="60" t="s">
        <v>5216</v>
      </c>
      <c r="DB2439" s="60" t="s">
        <v>5214</v>
      </c>
      <c r="DC2439" s="60" t="s">
        <v>5213</v>
      </c>
      <c r="DD2439" s="60" t="s">
        <v>5214</v>
      </c>
    </row>
    <row r="2440" spans="105:108" x14ac:dyDescent="0.2">
      <c r="DA2440" s="60" t="s">
        <v>5217</v>
      </c>
      <c r="DB2440" s="60" t="s">
        <v>5218</v>
      </c>
      <c r="DC2440" s="60" t="s">
        <v>5213</v>
      </c>
      <c r="DD2440" s="60" t="s">
        <v>5214</v>
      </c>
    </row>
    <row r="2441" spans="105:108" x14ac:dyDescent="0.2">
      <c r="DA2441" s="60" t="s">
        <v>5219</v>
      </c>
      <c r="DB2441" s="60" t="s">
        <v>5220</v>
      </c>
      <c r="DC2441" s="60" t="s">
        <v>5213</v>
      </c>
      <c r="DD2441" s="60" t="s">
        <v>5214</v>
      </c>
    </row>
    <row r="2442" spans="105:108" x14ac:dyDescent="0.2">
      <c r="DA2442" s="60" t="s">
        <v>5221</v>
      </c>
      <c r="DB2442" s="60" t="s">
        <v>5222</v>
      </c>
      <c r="DC2442" s="60" t="s">
        <v>6721</v>
      </c>
      <c r="DD2442" s="60" t="s">
        <v>5223</v>
      </c>
    </row>
    <row r="2443" spans="105:108" x14ac:dyDescent="0.2">
      <c r="DA2443" s="60" t="s">
        <v>5224</v>
      </c>
      <c r="DB2443" s="60" t="s">
        <v>5223</v>
      </c>
      <c r="DC2443" s="60" t="s">
        <v>6721</v>
      </c>
      <c r="DD2443" s="60" t="s">
        <v>5223</v>
      </c>
    </row>
    <row r="2444" spans="105:108" x14ac:dyDescent="0.2">
      <c r="DA2444" s="60" t="s">
        <v>5225</v>
      </c>
      <c r="DB2444" s="60" t="s">
        <v>5223</v>
      </c>
      <c r="DC2444" s="60" t="s">
        <v>6721</v>
      </c>
      <c r="DD2444" s="60" t="s">
        <v>5223</v>
      </c>
    </row>
    <row r="2445" spans="105:108" x14ac:dyDescent="0.2">
      <c r="DA2445" s="60" t="s">
        <v>5226</v>
      </c>
      <c r="DB2445" s="60" t="s">
        <v>5223</v>
      </c>
      <c r="DC2445" s="60" t="s">
        <v>6721</v>
      </c>
      <c r="DD2445" s="60" t="s">
        <v>5223</v>
      </c>
    </row>
    <row r="2446" spans="105:108" x14ac:dyDescent="0.2">
      <c r="DA2446" s="60" t="s">
        <v>5227</v>
      </c>
      <c r="DB2446" s="60" t="s">
        <v>5223</v>
      </c>
      <c r="DC2446" s="60" t="s">
        <v>6721</v>
      </c>
      <c r="DD2446" s="60" t="s">
        <v>5223</v>
      </c>
    </row>
    <row r="2447" spans="105:108" x14ac:dyDescent="0.2">
      <c r="DA2447" s="60" t="s">
        <v>5228</v>
      </c>
      <c r="DB2447" s="60" t="s">
        <v>5223</v>
      </c>
      <c r="DC2447" s="60" t="s">
        <v>6721</v>
      </c>
      <c r="DD2447" s="60" t="s">
        <v>5223</v>
      </c>
    </row>
    <row r="2448" spans="105:108" x14ac:dyDescent="0.2">
      <c r="DA2448" s="60" t="s">
        <v>5229</v>
      </c>
      <c r="DB2448" s="60" t="s">
        <v>5223</v>
      </c>
      <c r="DC2448" s="60" t="s">
        <v>6721</v>
      </c>
      <c r="DD2448" s="60" t="s">
        <v>5223</v>
      </c>
    </row>
    <row r="2449" spans="105:108" x14ac:dyDescent="0.2">
      <c r="DA2449" s="60" t="s">
        <v>5230</v>
      </c>
      <c r="DB2449" s="60" t="s">
        <v>5223</v>
      </c>
      <c r="DC2449" s="60" t="s">
        <v>6721</v>
      </c>
      <c r="DD2449" s="60" t="s">
        <v>5223</v>
      </c>
    </row>
    <row r="2450" spans="105:108" x14ac:dyDescent="0.2">
      <c r="DA2450" s="60" t="s">
        <v>5231</v>
      </c>
      <c r="DB2450" s="60" t="s">
        <v>5223</v>
      </c>
      <c r="DC2450" s="60" t="s">
        <v>6721</v>
      </c>
      <c r="DD2450" s="60" t="s">
        <v>5223</v>
      </c>
    </row>
    <row r="2451" spans="105:108" x14ac:dyDescent="0.2">
      <c r="DA2451" s="60" t="s">
        <v>5232</v>
      </c>
      <c r="DB2451" s="60" t="s">
        <v>5233</v>
      </c>
      <c r="DC2451" s="60" t="s">
        <v>6721</v>
      </c>
      <c r="DD2451" s="60" t="s">
        <v>5223</v>
      </c>
    </row>
    <row r="2452" spans="105:108" x14ac:dyDescent="0.2">
      <c r="DA2452" s="60" t="s">
        <v>5234</v>
      </c>
      <c r="DB2452" s="60" t="s">
        <v>5222</v>
      </c>
      <c r="DC2452" s="60" t="s">
        <v>6721</v>
      </c>
      <c r="DD2452" s="60" t="s">
        <v>5223</v>
      </c>
    </row>
    <row r="2453" spans="105:108" x14ac:dyDescent="0.2">
      <c r="DA2453" s="60" t="s">
        <v>5235</v>
      </c>
      <c r="DB2453" s="60" t="s">
        <v>5223</v>
      </c>
      <c r="DC2453" s="60" t="s">
        <v>6721</v>
      </c>
      <c r="DD2453" s="60" t="s">
        <v>5223</v>
      </c>
    </row>
    <row r="2454" spans="105:108" x14ac:dyDescent="0.2">
      <c r="DA2454" s="60" t="s">
        <v>5236</v>
      </c>
      <c r="DB2454" s="60" t="s">
        <v>5223</v>
      </c>
      <c r="DC2454" s="60" t="s">
        <v>6721</v>
      </c>
      <c r="DD2454" s="60" t="s">
        <v>5223</v>
      </c>
    </row>
    <row r="2455" spans="105:108" x14ac:dyDescent="0.2">
      <c r="DA2455" s="60" t="s">
        <v>5237</v>
      </c>
      <c r="DB2455" s="60" t="s">
        <v>5223</v>
      </c>
      <c r="DC2455" s="60" t="s">
        <v>6721</v>
      </c>
      <c r="DD2455" s="60" t="s">
        <v>5223</v>
      </c>
    </row>
    <row r="2456" spans="105:108" x14ac:dyDescent="0.2">
      <c r="DA2456" s="60" t="s">
        <v>5238</v>
      </c>
      <c r="DB2456" s="60" t="s">
        <v>5223</v>
      </c>
      <c r="DC2456" s="60" t="s">
        <v>6721</v>
      </c>
      <c r="DD2456" s="60" t="s">
        <v>5223</v>
      </c>
    </row>
    <row r="2457" spans="105:108" x14ac:dyDescent="0.2">
      <c r="DA2457" s="60" t="s">
        <v>5239</v>
      </c>
      <c r="DB2457" s="60" t="s">
        <v>5223</v>
      </c>
      <c r="DC2457" s="60" t="s">
        <v>6721</v>
      </c>
      <c r="DD2457" s="60" t="s">
        <v>5223</v>
      </c>
    </row>
    <row r="2458" spans="105:108" x14ac:dyDescent="0.2">
      <c r="DA2458" s="60" t="s">
        <v>5240</v>
      </c>
      <c r="DB2458" s="60" t="s">
        <v>5223</v>
      </c>
      <c r="DC2458" s="60" t="s">
        <v>6721</v>
      </c>
      <c r="DD2458" s="60" t="s">
        <v>5223</v>
      </c>
    </row>
    <row r="2459" spans="105:108" x14ac:dyDescent="0.2">
      <c r="DA2459" s="60" t="s">
        <v>5241</v>
      </c>
      <c r="DB2459" s="60" t="s">
        <v>5242</v>
      </c>
      <c r="DC2459" s="60" t="s">
        <v>5243</v>
      </c>
      <c r="DD2459" s="60" t="s">
        <v>5242</v>
      </c>
    </row>
    <row r="2460" spans="105:108" x14ac:dyDescent="0.2">
      <c r="DA2460" s="60" t="s">
        <v>5244</v>
      </c>
      <c r="DB2460" s="60" t="s">
        <v>5242</v>
      </c>
      <c r="DC2460" s="60" t="s">
        <v>5243</v>
      </c>
      <c r="DD2460" s="60" t="s">
        <v>5242</v>
      </c>
    </row>
    <row r="2461" spans="105:108" x14ac:dyDescent="0.2">
      <c r="DA2461" s="60" t="s">
        <v>5245</v>
      </c>
      <c r="DB2461" s="60" t="s">
        <v>5242</v>
      </c>
      <c r="DC2461" s="60" t="s">
        <v>5243</v>
      </c>
      <c r="DD2461" s="60" t="s">
        <v>5242</v>
      </c>
    </row>
    <row r="2462" spans="105:108" x14ac:dyDescent="0.2">
      <c r="DA2462" s="60" t="s">
        <v>5246</v>
      </c>
      <c r="DB2462" s="60" t="s">
        <v>5247</v>
      </c>
      <c r="DC2462" s="60" t="s">
        <v>5243</v>
      </c>
      <c r="DD2462" s="60" t="s">
        <v>5242</v>
      </c>
    </row>
    <row r="2463" spans="105:108" x14ac:dyDescent="0.2">
      <c r="DA2463" s="60" t="s">
        <v>5248</v>
      </c>
      <c r="DB2463" s="60" t="s">
        <v>5249</v>
      </c>
      <c r="DC2463" s="60" t="s">
        <v>5243</v>
      </c>
      <c r="DD2463" s="60" t="s">
        <v>5242</v>
      </c>
    </row>
    <row r="2464" spans="105:108" x14ac:dyDescent="0.2">
      <c r="DA2464" s="60" t="s">
        <v>5250</v>
      </c>
      <c r="DB2464" s="60" t="s">
        <v>5251</v>
      </c>
      <c r="DC2464" s="60" t="s">
        <v>5243</v>
      </c>
      <c r="DD2464" s="60" t="s">
        <v>5242</v>
      </c>
    </row>
    <row r="2465" spans="105:108" x14ac:dyDescent="0.2">
      <c r="DA2465" s="60" t="s">
        <v>5252</v>
      </c>
      <c r="DB2465" s="60" t="s">
        <v>5253</v>
      </c>
      <c r="DC2465" s="60" t="s">
        <v>5243</v>
      </c>
      <c r="DD2465" s="60" t="s">
        <v>5242</v>
      </c>
    </row>
    <row r="2466" spans="105:108" x14ac:dyDescent="0.2">
      <c r="DA2466" s="60" t="s">
        <v>5254</v>
      </c>
      <c r="DB2466" s="60" t="s">
        <v>5255</v>
      </c>
      <c r="DC2466" s="60" t="s">
        <v>5243</v>
      </c>
      <c r="DD2466" s="60" t="s">
        <v>5242</v>
      </c>
    </row>
    <row r="2467" spans="105:108" x14ac:dyDescent="0.2">
      <c r="DA2467" s="60" t="s">
        <v>5256</v>
      </c>
      <c r="DB2467" s="60" t="s">
        <v>5257</v>
      </c>
      <c r="DC2467" s="60" t="s">
        <v>5151</v>
      </c>
      <c r="DD2467" s="60" t="s">
        <v>5150</v>
      </c>
    </row>
    <row r="2468" spans="105:108" x14ac:dyDescent="0.2">
      <c r="DA2468" s="60" t="s">
        <v>5258</v>
      </c>
      <c r="DB2468" s="60" t="s">
        <v>5259</v>
      </c>
      <c r="DC2468" s="60" t="s">
        <v>5243</v>
      </c>
      <c r="DD2468" s="60" t="s">
        <v>5242</v>
      </c>
    </row>
    <row r="2469" spans="105:108" x14ac:dyDescent="0.2">
      <c r="DA2469" s="60" t="s">
        <v>5260</v>
      </c>
      <c r="DB2469" s="60" t="s">
        <v>5261</v>
      </c>
      <c r="DC2469" s="60" t="s">
        <v>6718</v>
      </c>
      <c r="DD2469" s="60" t="s">
        <v>5261</v>
      </c>
    </row>
    <row r="2470" spans="105:108" x14ac:dyDescent="0.2">
      <c r="DA2470" s="60" t="s">
        <v>5262</v>
      </c>
      <c r="DB2470" s="60" t="s">
        <v>5261</v>
      </c>
      <c r="DC2470" s="60" t="s">
        <v>6718</v>
      </c>
      <c r="DD2470" s="60" t="s">
        <v>5261</v>
      </c>
    </row>
    <row r="2471" spans="105:108" x14ac:dyDescent="0.2">
      <c r="DA2471" s="60" t="s">
        <v>5263</v>
      </c>
      <c r="DB2471" s="60" t="s">
        <v>5261</v>
      </c>
      <c r="DC2471" s="60" t="s">
        <v>6718</v>
      </c>
      <c r="DD2471" s="60" t="s">
        <v>5261</v>
      </c>
    </row>
    <row r="2472" spans="105:108" x14ac:dyDescent="0.2">
      <c r="DA2472" s="60" t="s">
        <v>5264</v>
      </c>
      <c r="DB2472" s="60" t="s">
        <v>5261</v>
      </c>
      <c r="DC2472" s="60" t="s">
        <v>6718</v>
      </c>
      <c r="DD2472" s="60" t="s">
        <v>5261</v>
      </c>
    </row>
    <row r="2473" spans="105:108" x14ac:dyDescent="0.2">
      <c r="DA2473" s="60" t="s">
        <v>5265</v>
      </c>
      <c r="DB2473" s="60" t="s">
        <v>5261</v>
      </c>
      <c r="DC2473" s="60" t="s">
        <v>6718</v>
      </c>
      <c r="DD2473" s="60" t="s">
        <v>5261</v>
      </c>
    </row>
    <row r="2474" spans="105:108" x14ac:dyDescent="0.2">
      <c r="DA2474" s="60" t="s">
        <v>5266</v>
      </c>
      <c r="DB2474" s="60" t="s">
        <v>5267</v>
      </c>
      <c r="DC2474" s="60" t="s">
        <v>5268</v>
      </c>
      <c r="DD2474" s="60" t="s">
        <v>5269</v>
      </c>
    </row>
    <row r="2475" spans="105:108" x14ac:dyDescent="0.2">
      <c r="DA2475" s="60" t="s">
        <v>5270</v>
      </c>
      <c r="DB2475" s="60" t="s">
        <v>5269</v>
      </c>
      <c r="DC2475" s="60" t="s">
        <v>5268</v>
      </c>
      <c r="DD2475" s="60" t="s">
        <v>5269</v>
      </c>
    </row>
    <row r="2476" spans="105:108" x14ac:dyDescent="0.2">
      <c r="DA2476" s="60" t="s">
        <v>5271</v>
      </c>
      <c r="DB2476" s="60" t="s">
        <v>5272</v>
      </c>
      <c r="DC2476" s="60" t="s">
        <v>5273</v>
      </c>
      <c r="DD2476" s="60" t="s">
        <v>5272</v>
      </c>
    </row>
    <row r="2477" spans="105:108" x14ac:dyDescent="0.2">
      <c r="DA2477" s="60" t="s">
        <v>5274</v>
      </c>
      <c r="DB2477" s="60" t="s">
        <v>5275</v>
      </c>
      <c r="DC2477" s="60" t="s">
        <v>6718</v>
      </c>
      <c r="DD2477" s="60" t="s">
        <v>5261</v>
      </c>
    </row>
    <row r="2478" spans="105:108" x14ac:dyDescent="0.2">
      <c r="DA2478" s="60" t="s">
        <v>5276</v>
      </c>
      <c r="DB2478" s="60" t="s">
        <v>5269</v>
      </c>
      <c r="DC2478" s="60" t="s">
        <v>5268</v>
      </c>
      <c r="DD2478" s="60" t="s">
        <v>5269</v>
      </c>
    </row>
    <row r="2479" spans="105:108" x14ac:dyDescent="0.2">
      <c r="DA2479" s="60" t="s">
        <v>5277</v>
      </c>
      <c r="DB2479" s="60" t="s">
        <v>5272</v>
      </c>
      <c r="DC2479" s="60" t="s">
        <v>5273</v>
      </c>
      <c r="DD2479" s="60" t="s">
        <v>5272</v>
      </c>
    </row>
    <row r="2480" spans="105:108" x14ac:dyDescent="0.2">
      <c r="DA2480" s="60" t="s">
        <v>5278</v>
      </c>
      <c r="DB2480" s="60" t="s">
        <v>5275</v>
      </c>
      <c r="DC2480" s="60" t="s">
        <v>6718</v>
      </c>
      <c r="DD2480" s="60" t="s">
        <v>5261</v>
      </c>
    </row>
    <row r="2481" spans="105:108" x14ac:dyDescent="0.2">
      <c r="DA2481" s="60" t="s">
        <v>5279</v>
      </c>
      <c r="DB2481" s="60" t="s">
        <v>5267</v>
      </c>
      <c r="DC2481" s="60" t="s">
        <v>5268</v>
      </c>
      <c r="DD2481" s="60" t="s">
        <v>5269</v>
      </c>
    </row>
    <row r="2482" spans="105:108" x14ac:dyDescent="0.2">
      <c r="DA2482" s="60" t="s">
        <v>5280</v>
      </c>
      <c r="DB2482" s="60" t="s">
        <v>5281</v>
      </c>
      <c r="DC2482" s="60" t="s">
        <v>6718</v>
      </c>
      <c r="DD2482" s="60" t="s">
        <v>5261</v>
      </c>
    </row>
    <row r="2483" spans="105:108" x14ac:dyDescent="0.2">
      <c r="DA2483" s="60" t="s">
        <v>5282</v>
      </c>
      <c r="DB2483" s="60" t="s">
        <v>5283</v>
      </c>
      <c r="DC2483" s="60" t="s">
        <v>2478</v>
      </c>
      <c r="DD2483" s="60" t="s">
        <v>5283</v>
      </c>
    </row>
    <row r="2484" spans="105:108" x14ac:dyDescent="0.2">
      <c r="DA2484" s="60" t="s">
        <v>5284</v>
      </c>
      <c r="DB2484" s="60" t="s">
        <v>5283</v>
      </c>
      <c r="DC2484" s="60" t="s">
        <v>2478</v>
      </c>
      <c r="DD2484" s="60" t="s">
        <v>5283</v>
      </c>
    </row>
    <row r="2485" spans="105:108" x14ac:dyDescent="0.2">
      <c r="DA2485" s="60" t="s">
        <v>5285</v>
      </c>
      <c r="DB2485" s="60" t="s">
        <v>5283</v>
      </c>
      <c r="DC2485" s="60" t="s">
        <v>2478</v>
      </c>
      <c r="DD2485" s="60" t="s">
        <v>5283</v>
      </c>
    </row>
    <row r="2486" spans="105:108" x14ac:dyDescent="0.2">
      <c r="DA2486" s="60" t="s">
        <v>5286</v>
      </c>
      <c r="DB2486" s="60" t="s">
        <v>5283</v>
      </c>
      <c r="DC2486" s="60" t="s">
        <v>2478</v>
      </c>
      <c r="DD2486" s="60" t="s">
        <v>5283</v>
      </c>
    </row>
    <row r="2487" spans="105:108" x14ac:dyDescent="0.2">
      <c r="DA2487" s="60" t="s">
        <v>5287</v>
      </c>
      <c r="DB2487" s="60" t="s">
        <v>5283</v>
      </c>
      <c r="DC2487" s="60" t="s">
        <v>2478</v>
      </c>
      <c r="DD2487" s="60" t="s">
        <v>5283</v>
      </c>
    </row>
    <row r="2488" spans="105:108" x14ac:dyDescent="0.2">
      <c r="DA2488" s="60" t="s">
        <v>5288</v>
      </c>
      <c r="DB2488" s="60" t="s">
        <v>5283</v>
      </c>
      <c r="DC2488" s="60" t="s">
        <v>2478</v>
      </c>
      <c r="DD2488" s="60" t="s">
        <v>5283</v>
      </c>
    </row>
    <row r="2489" spans="105:108" x14ac:dyDescent="0.2">
      <c r="DA2489" s="60" t="s">
        <v>5289</v>
      </c>
      <c r="DB2489" s="60" t="s">
        <v>5283</v>
      </c>
      <c r="DC2489" s="60" t="s">
        <v>2478</v>
      </c>
      <c r="DD2489" s="60" t="s">
        <v>5283</v>
      </c>
    </row>
    <row r="2490" spans="105:108" x14ac:dyDescent="0.2">
      <c r="DA2490" s="60" t="s">
        <v>5290</v>
      </c>
      <c r="DB2490" s="60" t="s">
        <v>5283</v>
      </c>
      <c r="DC2490" s="60" t="s">
        <v>2478</v>
      </c>
      <c r="DD2490" s="60" t="s">
        <v>5283</v>
      </c>
    </row>
    <row r="2491" spans="105:108" x14ac:dyDescent="0.2">
      <c r="DA2491" s="60" t="s">
        <v>5291</v>
      </c>
      <c r="DB2491" s="60" t="s">
        <v>5283</v>
      </c>
      <c r="DC2491" s="60" t="s">
        <v>2478</v>
      </c>
      <c r="DD2491" s="60" t="s">
        <v>5283</v>
      </c>
    </row>
    <row r="2492" spans="105:108" x14ac:dyDescent="0.2">
      <c r="DA2492" s="60" t="s">
        <v>5292</v>
      </c>
      <c r="DB2492" s="60" t="s">
        <v>5283</v>
      </c>
      <c r="DC2492" s="60" t="s">
        <v>2478</v>
      </c>
      <c r="DD2492" s="60" t="s">
        <v>5283</v>
      </c>
    </row>
    <row r="2493" spans="105:108" x14ac:dyDescent="0.2">
      <c r="DA2493" s="60" t="s">
        <v>5293</v>
      </c>
      <c r="DB2493" s="60" t="s">
        <v>5283</v>
      </c>
      <c r="DC2493" s="60" t="s">
        <v>2478</v>
      </c>
      <c r="DD2493" s="60" t="s">
        <v>5283</v>
      </c>
    </row>
    <row r="2494" spans="105:108" x14ac:dyDescent="0.2">
      <c r="DA2494" s="60" t="s">
        <v>5294</v>
      </c>
      <c r="DB2494" s="60" t="s">
        <v>5283</v>
      </c>
      <c r="DC2494" s="60" t="s">
        <v>2478</v>
      </c>
      <c r="DD2494" s="60" t="s">
        <v>5283</v>
      </c>
    </row>
    <row r="2495" spans="105:108" x14ac:dyDescent="0.2">
      <c r="DA2495" s="60" t="s">
        <v>5295</v>
      </c>
      <c r="DB2495" s="60" t="s">
        <v>5283</v>
      </c>
      <c r="DC2495" s="60" t="s">
        <v>2478</v>
      </c>
      <c r="DD2495" s="60" t="s">
        <v>5283</v>
      </c>
    </row>
    <row r="2496" spans="105:108" x14ac:dyDescent="0.2">
      <c r="DA2496" s="60" t="s">
        <v>5296</v>
      </c>
      <c r="DB2496" s="60" t="s">
        <v>5283</v>
      </c>
      <c r="DC2496" s="60" t="s">
        <v>2478</v>
      </c>
      <c r="DD2496" s="60" t="s">
        <v>5283</v>
      </c>
    </row>
    <row r="2497" spans="105:108" x14ac:dyDescent="0.2">
      <c r="DA2497" s="60" t="s">
        <v>5297</v>
      </c>
      <c r="DB2497" s="60" t="s">
        <v>5283</v>
      </c>
      <c r="DC2497" s="60" t="s">
        <v>2478</v>
      </c>
      <c r="DD2497" s="60" t="s">
        <v>5283</v>
      </c>
    </row>
    <row r="2498" spans="105:108" x14ac:dyDescent="0.2">
      <c r="DA2498" s="60" t="s">
        <v>5298</v>
      </c>
      <c r="DB2498" s="60" t="s">
        <v>5283</v>
      </c>
      <c r="DC2498" s="60" t="s">
        <v>2478</v>
      </c>
      <c r="DD2498" s="60" t="s">
        <v>5283</v>
      </c>
    </row>
    <row r="2499" spans="105:108" x14ac:dyDescent="0.2">
      <c r="DA2499" s="60" t="s">
        <v>5299</v>
      </c>
      <c r="DB2499" s="60" t="s">
        <v>5283</v>
      </c>
      <c r="DC2499" s="60" t="s">
        <v>2478</v>
      </c>
      <c r="DD2499" s="60" t="s">
        <v>5283</v>
      </c>
    </row>
    <row r="2500" spans="105:108" x14ac:dyDescent="0.2">
      <c r="DA2500" s="60" t="s">
        <v>5300</v>
      </c>
      <c r="DB2500" s="60" t="s">
        <v>5283</v>
      </c>
      <c r="DC2500" s="60" t="s">
        <v>2478</v>
      </c>
      <c r="DD2500" s="60" t="s">
        <v>5283</v>
      </c>
    </row>
    <row r="2501" spans="105:108" x14ac:dyDescent="0.2">
      <c r="DA2501" s="60" t="s">
        <v>5301</v>
      </c>
      <c r="DB2501" s="60" t="s">
        <v>5283</v>
      </c>
      <c r="DC2501" s="60" t="s">
        <v>2478</v>
      </c>
      <c r="DD2501" s="60" t="s">
        <v>5283</v>
      </c>
    </row>
    <row r="2502" spans="105:108" x14ac:dyDescent="0.2">
      <c r="DA2502" s="60" t="s">
        <v>5302</v>
      </c>
      <c r="DB2502" s="60" t="s">
        <v>5283</v>
      </c>
      <c r="DC2502" s="60" t="s">
        <v>2478</v>
      </c>
      <c r="DD2502" s="60" t="s">
        <v>5283</v>
      </c>
    </row>
    <row r="2503" spans="105:108" x14ac:dyDescent="0.2">
      <c r="DA2503" s="60" t="s">
        <v>5303</v>
      </c>
      <c r="DB2503" s="60" t="s">
        <v>5283</v>
      </c>
      <c r="DC2503" s="60" t="s">
        <v>2478</v>
      </c>
      <c r="DD2503" s="60" t="s">
        <v>5283</v>
      </c>
    </row>
    <row r="2504" spans="105:108" x14ac:dyDescent="0.2">
      <c r="DA2504" s="60" t="s">
        <v>5304</v>
      </c>
      <c r="DB2504" s="60" t="s">
        <v>5283</v>
      </c>
      <c r="DC2504" s="60" t="s">
        <v>2478</v>
      </c>
      <c r="DD2504" s="60" t="s">
        <v>5283</v>
      </c>
    </row>
    <row r="2505" spans="105:108" x14ac:dyDescent="0.2">
      <c r="DA2505" s="60" t="s">
        <v>5305</v>
      </c>
      <c r="DB2505" s="60" t="s">
        <v>5283</v>
      </c>
      <c r="DC2505" s="60" t="s">
        <v>2478</v>
      </c>
      <c r="DD2505" s="60" t="s">
        <v>5283</v>
      </c>
    </row>
    <row r="2506" spans="105:108" x14ac:dyDescent="0.2">
      <c r="DA2506" s="60" t="s">
        <v>5306</v>
      </c>
      <c r="DB2506" s="60" t="s">
        <v>5283</v>
      </c>
      <c r="DC2506" s="60" t="s">
        <v>2478</v>
      </c>
      <c r="DD2506" s="60" t="s">
        <v>5283</v>
      </c>
    </row>
    <row r="2507" spans="105:108" x14ac:dyDescent="0.2">
      <c r="DA2507" s="60" t="s">
        <v>5307</v>
      </c>
      <c r="DB2507" s="60" t="s">
        <v>5283</v>
      </c>
      <c r="DC2507" s="60" t="s">
        <v>2478</v>
      </c>
      <c r="DD2507" s="60" t="s">
        <v>5283</v>
      </c>
    </row>
    <row r="2508" spans="105:108" x14ac:dyDescent="0.2">
      <c r="DA2508" s="60" t="s">
        <v>5308</v>
      </c>
      <c r="DB2508" s="60" t="s">
        <v>5283</v>
      </c>
      <c r="DC2508" s="60" t="s">
        <v>2478</v>
      </c>
      <c r="DD2508" s="60" t="s">
        <v>5283</v>
      </c>
    </row>
    <row r="2509" spans="105:108" x14ac:dyDescent="0.2">
      <c r="DA2509" s="60" t="s">
        <v>5309</v>
      </c>
      <c r="DB2509" s="60" t="s">
        <v>5283</v>
      </c>
      <c r="DC2509" s="60" t="s">
        <v>2478</v>
      </c>
      <c r="DD2509" s="60" t="s">
        <v>5283</v>
      </c>
    </row>
    <row r="2510" spans="105:108" x14ac:dyDescent="0.2">
      <c r="DA2510" s="60" t="s">
        <v>5310</v>
      </c>
      <c r="DB2510" s="60" t="s">
        <v>5283</v>
      </c>
      <c r="DC2510" s="60" t="s">
        <v>2478</v>
      </c>
      <c r="DD2510" s="60" t="s">
        <v>5283</v>
      </c>
    </row>
    <row r="2511" spans="105:108" x14ac:dyDescent="0.2">
      <c r="DA2511" s="60" t="s">
        <v>5311</v>
      </c>
      <c r="DB2511" s="60" t="s">
        <v>5283</v>
      </c>
      <c r="DC2511" s="60" t="s">
        <v>2478</v>
      </c>
      <c r="DD2511" s="60" t="s">
        <v>5283</v>
      </c>
    </row>
    <row r="2512" spans="105:108" x14ac:dyDescent="0.2">
      <c r="DA2512" s="60" t="s">
        <v>5312</v>
      </c>
      <c r="DB2512" s="60" t="s">
        <v>5283</v>
      </c>
      <c r="DC2512" s="60" t="s">
        <v>2478</v>
      </c>
      <c r="DD2512" s="60" t="s">
        <v>5283</v>
      </c>
    </row>
    <row r="2513" spans="105:108" x14ac:dyDescent="0.2">
      <c r="DA2513" s="60" t="s">
        <v>5313</v>
      </c>
      <c r="DB2513" s="60" t="s">
        <v>5283</v>
      </c>
      <c r="DC2513" s="60" t="s">
        <v>2478</v>
      </c>
      <c r="DD2513" s="60" t="s">
        <v>5283</v>
      </c>
    </row>
    <row r="2514" spans="105:108" x14ac:dyDescent="0.2">
      <c r="DA2514" s="60" t="s">
        <v>5314</v>
      </c>
      <c r="DB2514" s="60" t="s">
        <v>5283</v>
      </c>
      <c r="DC2514" s="60" t="s">
        <v>2478</v>
      </c>
      <c r="DD2514" s="60" t="s">
        <v>5283</v>
      </c>
    </row>
    <row r="2515" spans="105:108" x14ac:dyDescent="0.2">
      <c r="DA2515" s="60" t="s">
        <v>5315</v>
      </c>
      <c r="DB2515" s="60" t="s">
        <v>5283</v>
      </c>
      <c r="DC2515" s="60" t="s">
        <v>2478</v>
      </c>
      <c r="DD2515" s="60" t="s">
        <v>5283</v>
      </c>
    </row>
    <row r="2516" spans="105:108" x14ac:dyDescent="0.2">
      <c r="DA2516" s="60" t="s">
        <v>5316</v>
      </c>
      <c r="DB2516" s="60" t="s">
        <v>5283</v>
      </c>
      <c r="DC2516" s="60" t="s">
        <v>2478</v>
      </c>
      <c r="DD2516" s="60" t="s">
        <v>5283</v>
      </c>
    </row>
    <row r="2517" spans="105:108" x14ac:dyDescent="0.2">
      <c r="DA2517" s="60" t="s">
        <v>5317</v>
      </c>
      <c r="DB2517" s="60" t="s">
        <v>5283</v>
      </c>
      <c r="DC2517" s="60" t="s">
        <v>2478</v>
      </c>
      <c r="DD2517" s="60" t="s">
        <v>5283</v>
      </c>
    </row>
    <row r="2518" spans="105:108" x14ac:dyDescent="0.2">
      <c r="DA2518" s="60" t="s">
        <v>5318</v>
      </c>
      <c r="DB2518" s="60" t="s">
        <v>5283</v>
      </c>
      <c r="DC2518" s="60" t="s">
        <v>2478</v>
      </c>
      <c r="DD2518" s="60" t="s">
        <v>5283</v>
      </c>
    </row>
    <row r="2519" spans="105:108" x14ac:dyDescent="0.2">
      <c r="DA2519" s="60" t="s">
        <v>5319</v>
      </c>
      <c r="DB2519" s="60" t="s">
        <v>5283</v>
      </c>
      <c r="DC2519" s="60" t="s">
        <v>2478</v>
      </c>
      <c r="DD2519" s="60" t="s">
        <v>5283</v>
      </c>
    </row>
    <row r="2520" spans="105:108" x14ac:dyDescent="0.2">
      <c r="DA2520" s="60" t="s">
        <v>5320</v>
      </c>
      <c r="DB2520" s="60" t="s">
        <v>5283</v>
      </c>
      <c r="DC2520" s="60" t="s">
        <v>2478</v>
      </c>
      <c r="DD2520" s="60" t="s">
        <v>5283</v>
      </c>
    </row>
    <row r="2521" spans="105:108" x14ac:dyDescent="0.2">
      <c r="DA2521" s="60" t="s">
        <v>5321</v>
      </c>
      <c r="DB2521" s="60" t="s">
        <v>5283</v>
      </c>
      <c r="DC2521" s="60" t="s">
        <v>2478</v>
      </c>
      <c r="DD2521" s="60" t="s">
        <v>5283</v>
      </c>
    </row>
    <row r="2522" spans="105:108" x14ac:dyDescent="0.2">
      <c r="DA2522" s="60" t="s">
        <v>5322</v>
      </c>
      <c r="DB2522" s="60" t="s">
        <v>5283</v>
      </c>
      <c r="DC2522" s="60" t="s">
        <v>2478</v>
      </c>
      <c r="DD2522" s="60" t="s">
        <v>5283</v>
      </c>
    </row>
    <row r="2523" spans="105:108" x14ac:dyDescent="0.2">
      <c r="DA2523" s="60" t="s">
        <v>5323</v>
      </c>
      <c r="DB2523" s="60" t="s">
        <v>5283</v>
      </c>
      <c r="DC2523" s="60" t="s">
        <v>2478</v>
      </c>
      <c r="DD2523" s="60" t="s">
        <v>5283</v>
      </c>
    </row>
    <row r="2524" spans="105:108" x14ac:dyDescent="0.2">
      <c r="DA2524" s="60" t="s">
        <v>5324</v>
      </c>
      <c r="DB2524" s="60" t="s">
        <v>5283</v>
      </c>
      <c r="DC2524" s="60" t="s">
        <v>2478</v>
      </c>
      <c r="DD2524" s="60" t="s">
        <v>5283</v>
      </c>
    </row>
    <row r="2525" spans="105:108" x14ac:dyDescent="0.2">
      <c r="DA2525" s="60" t="s">
        <v>5325</v>
      </c>
      <c r="DB2525" s="60" t="s">
        <v>5283</v>
      </c>
      <c r="DC2525" s="60" t="s">
        <v>2478</v>
      </c>
      <c r="DD2525" s="60" t="s">
        <v>5283</v>
      </c>
    </row>
    <row r="2526" spans="105:108" x14ac:dyDescent="0.2">
      <c r="DA2526" s="60" t="s">
        <v>5326</v>
      </c>
      <c r="DB2526" s="60" t="s">
        <v>5283</v>
      </c>
      <c r="DC2526" s="60" t="s">
        <v>2478</v>
      </c>
      <c r="DD2526" s="60" t="s">
        <v>5283</v>
      </c>
    </row>
    <row r="2527" spans="105:108" x14ac:dyDescent="0.2">
      <c r="DA2527" s="60" t="s">
        <v>5327</v>
      </c>
      <c r="DB2527" s="60" t="s">
        <v>5283</v>
      </c>
      <c r="DC2527" s="60" t="s">
        <v>2478</v>
      </c>
      <c r="DD2527" s="60" t="s">
        <v>5283</v>
      </c>
    </row>
    <row r="2528" spans="105:108" x14ac:dyDescent="0.2">
      <c r="DA2528" s="60" t="s">
        <v>5328</v>
      </c>
      <c r="DB2528" s="60" t="s">
        <v>5283</v>
      </c>
      <c r="DC2528" s="60" t="s">
        <v>2478</v>
      </c>
      <c r="DD2528" s="60" t="s">
        <v>5283</v>
      </c>
    </row>
    <row r="2529" spans="105:108" x14ac:dyDescent="0.2">
      <c r="DA2529" s="60" t="s">
        <v>5329</v>
      </c>
      <c r="DB2529" s="60" t="s">
        <v>5283</v>
      </c>
      <c r="DC2529" s="60" t="s">
        <v>2478</v>
      </c>
      <c r="DD2529" s="60" t="s">
        <v>5283</v>
      </c>
    </row>
    <row r="2530" spans="105:108" x14ac:dyDescent="0.2">
      <c r="DA2530" s="60" t="s">
        <v>5330</v>
      </c>
      <c r="DB2530" s="60" t="s">
        <v>5283</v>
      </c>
      <c r="DC2530" s="60" t="s">
        <v>2478</v>
      </c>
      <c r="DD2530" s="60" t="s">
        <v>5283</v>
      </c>
    </row>
    <row r="2531" spans="105:108" x14ac:dyDescent="0.2">
      <c r="DA2531" s="60" t="s">
        <v>5331</v>
      </c>
      <c r="DB2531" s="60" t="s">
        <v>5283</v>
      </c>
      <c r="DC2531" s="60" t="s">
        <v>2478</v>
      </c>
      <c r="DD2531" s="60" t="s">
        <v>5283</v>
      </c>
    </row>
    <row r="2532" spans="105:108" x14ac:dyDescent="0.2">
      <c r="DA2532" s="60" t="s">
        <v>5332</v>
      </c>
      <c r="DB2532" s="60" t="s">
        <v>5283</v>
      </c>
      <c r="DC2532" s="60" t="s">
        <v>2478</v>
      </c>
      <c r="DD2532" s="60" t="s">
        <v>5283</v>
      </c>
    </row>
    <row r="2533" spans="105:108" x14ac:dyDescent="0.2">
      <c r="DA2533" s="60" t="s">
        <v>5333</v>
      </c>
      <c r="DB2533" s="60" t="s">
        <v>5283</v>
      </c>
      <c r="DC2533" s="60" t="s">
        <v>2478</v>
      </c>
      <c r="DD2533" s="60" t="s">
        <v>5283</v>
      </c>
    </row>
    <row r="2534" spans="105:108" x14ac:dyDescent="0.2">
      <c r="DA2534" s="60" t="s">
        <v>5334</v>
      </c>
      <c r="DB2534" s="60" t="s">
        <v>5283</v>
      </c>
      <c r="DC2534" s="60" t="s">
        <v>2478</v>
      </c>
      <c r="DD2534" s="60" t="s">
        <v>5283</v>
      </c>
    </row>
    <row r="2535" spans="105:108" x14ac:dyDescent="0.2">
      <c r="DA2535" s="60" t="s">
        <v>5335</v>
      </c>
      <c r="DB2535" s="60" t="s">
        <v>5283</v>
      </c>
      <c r="DC2535" s="60" t="s">
        <v>2478</v>
      </c>
      <c r="DD2535" s="60" t="s">
        <v>5283</v>
      </c>
    </row>
    <row r="2536" spans="105:108" x14ac:dyDescent="0.2">
      <c r="DA2536" s="60" t="s">
        <v>5336</v>
      </c>
      <c r="DB2536" s="60" t="s">
        <v>5283</v>
      </c>
      <c r="DC2536" s="60" t="s">
        <v>2478</v>
      </c>
      <c r="DD2536" s="60" t="s">
        <v>5283</v>
      </c>
    </row>
    <row r="2537" spans="105:108" x14ac:dyDescent="0.2">
      <c r="DA2537" s="60" t="s">
        <v>5337</v>
      </c>
      <c r="DB2537" s="60" t="s">
        <v>5338</v>
      </c>
      <c r="DC2537" s="60" t="s">
        <v>2478</v>
      </c>
      <c r="DD2537" s="60" t="s">
        <v>5283</v>
      </c>
    </row>
    <row r="2538" spans="105:108" x14ac:dyDescent="0.2">
      <c r="DA2538" s="60" t="s">
        <v>5339</v>
      </c>
      <c r="DB2538" s="60" t="s">
        <v>5340</v>
      </c>
      <c r="DC2538" s="60" t="s">
        <v>2478</v>
      </c>
      <c r="DD2538" s="60" t="s">
        <v>5283</v>
      </c>
    </row>
    <row r="2539" spans="105:108" x14ac:dyDescent="0.2">
      <c r="DA2539" s="60" t="s">
        <v>5341</v>
      </c>
      <c r="DB2539" s="60" t="s">
        <v>5340</v>
      </c>
      <c r="DC2539" s="60" t="s">
        <v>2478</v>
      </c>
      <c r="DD2539" s="60" t="s">
        <v>5283</v>
      </c>
    </row>
    <row r="2540" spans="105:108" x14ac:dyDescent="0.2">
      <c r="DA2540" s="60" t="s">
        <v>5342</v>
      </c>
      <c r="DB2540" s="60" t="s">
        <v>5343</v>
      </c>
      <c r="DC2540" s="60" t="s">
        <v>2478</v>
      </c>
      <c r="DD2540" s="60" t="s">
        <v>5283</v>
      </c>
    </row>
    <row r="2541" spans="105:108" x14ac:dyDescent="0.2">
      <c r="DA2541" s="60" t="s">
        <v>5344</v>
      </c>
      <c r="DB2541" s="60" t="s">
        <v>5345</v>
      </c>
      <c r="DC2541" s="60" t="s">
        <v>2478</v>
      </c>
      <c r="DD2541" s="60" t="s">
        <v>5283</v>
      </c>
    </row>
    <row r="2542" spans="105:108" x14ac:dyDescent="0.2">
      <c r="DA2542" s="60" t="s">
        <v>5346</v>
      </c>
      <c r="DB2542" s="60" t="s">
        <v>5347</v>
      </c>
      <c r="DC2542" s="60" t="s">
        <v>2478</v>
      </c>
      <c r="DD2542" s="60" t="s">
        <v>5283</v>
      </c>
    </row>
    <row r="2543" spans="105:108" x14ac:dyDescent="0.2">
      <c r="DA2543" s="60" t="s">
        <v>5348</v>
      </c>
      <c r="DB2543" s="60" t="s">
        <v>5349</v>
      </c>
      <c r="DC2543" s="60" t="s">
        <v>2478</v>
      </c>
      <c r="DD2543" s="60" t="s">
        <v>5283</v>
      </c>
    </row>
    <row r="2544" spans="105:108" x14ac:dyDescent="0.2">
      <c r="DA2544" s="60" t="s">
        <v>5350</v>
      </c>
      <c r="DB2544" s="60" t="s">
        <v>5351</v>
      </c>
      <c r="DC2544" s="60" t="s">
        <v>2478</v>
      </c>
      <c r="DD2544" s="60" t="s">
        <v>5283</v>
      </c>
    </row>
    <row r="2545" spans="105:108" x14ac:dyDescent="0.2">
      <c r="DA2545" s="60" t="s">
        <v>5352</v>
      </c>
      <c r="DB2545" s="60" t="s">
        <v>5353</v>
      </c>
      <c r="DC2545" s="60" t="s">
        <v>2478</v>
      </c>
      <c r="DD2545" s="60" t="s">
        <v>5283</v>
      </c>
    </row>
    <row r="2546" spans="105:108" x14ac:dyDescent="0.2">
      <c r="DA2546" s="60" t="s">
        <v>5354</v>
      </c>
      <c r="DB2546" s="60" t="s">
        <v>5353</v>
      </c>
      <c r="DC2546" s="60" t="s">
        <v>2478</v>
      </c>
      <c r="DD2546" s="60" t="s">
        <v>5283</v>
      </c>
    </row>
    <row r="2547" spans="105:108" x14ac:dyDescent="0.2">
      <c r="DA2547" s="60" t="s">
        <v>5355</v>
      </c>
      <c r="DB2547" s="60" t="s">
        <v>5356</v>
      </c>
      <c r="DC2547" s="60" t="s">
        <v>2478</v>
      </c>
      <c r="DD2547" s="60" t="s">
        <v>5283</v>
      </c>
    </row>
    <row r="2548" spans="105:108" x14ac:dyDescent="0.2">
      <c r="DA2548" s="60" t="s">
        <v>5357</v>
      </c>
      <c r="DB2548" s="60" t="s">
        <v>5356</v>
      </c>
      <c r="DC2548" s="60" t="s">
        <v>2478</v>
      </c>
      <c r="DD2548" s="60" t="s">
        <v>5283</v>
      </c>
    </row>
    <row r="2549" spans="105:108" x14ac:dyDescent="0.2">
      <c r="DA2549" s="60" t="s">
        <v>5358</v>
      </c>
      <c r="DB2549" s="60" t="s">
        <v>5356</v>
      </c>
      <c r="DC2549" s="60" t="s">
        <v>2478</v>
      </c>
      <c r="DD2549" s="60" t="s">
        <v>5283</v>
      </c>
    </row>
    <row r="2550" spans="105:108" x14ac:dyDescent="0.2">
      <c r="DA2550" s="60" t="s">
        <v>5359</v>
      </c>
      <c r="DB2550" s="60" t="s">
        <v>5356</v>
      </c>
      <c r="DC2550" s="60" t="s">
        <v>2478</v>
      </c>
      <c r="DD2550" s="60" t="s">
        <v>5283</v>
      </c>
    </row>
    <row r="2551" spans="105:108" x14ac:dyDescent="0.2">
      <c r="DA2551" s="60" t="s">
        <v>5360</v>
      </c>
      <c r="DB2551" s="60" t="s">
        <v>5356</v>
      </c>
      <c r="DC2551" s="60" t="s">
        <v>2478</v>
      </c>
      <c r="DD2551" s="60" t="s">
        <v>5283</v>
      </c>
    </row>
    <row r="2552" spans="105:108" x14ac:dyDescent="0.2">
      <c r="DA2552" s="60" t="s">
        <v>5361</v>
      </c>
      <c r="DB2552" s="60" t="s">
        <v>5356</v>
      </c>
      <c r="DC2552" s="60" t="s">
        <v>2478</v>
      </c>
      <c r="DD2552" s="60" t="s">
        <v>5283</v>
      </c>
    </row>
    <row r="2553" spans="105:108" x14ac:dyDescent="0.2">
      <c r="DA2553" s="60" t="s">
        <v>5362</v>
      </c>
      <c r="DB2553" s="60" t="s">
        <v>5363</v>
      </c>
      <c r="DC2553" s="60" t="s">
        <v>2478</v>
      </c>
      <c r="DD2553" s="60" t="s">
        <v>5283</v>
      </c>
    </row>
    <row r="2554" spans="105:108" x14ac:dyDescent="0.2">
      <c r="DA2554" s="60" t="s">
        <v>5364</v>
      </c>
      <c r="DB2554" s="60" t="s">
        <v>5363</v>
      </c>
      <c r="DC2554" s="60" t="s">
        <v>2478</v>
      </c>
      <c r="DD2554" s="60" t="s">
        <v>5283</v>
      </c>
    </row>
    <row r="2555" spans="105:108" x14ac:dyDescent="0.2">
      <c r="DA2555" s="60" t="s">
        <v>5365</v>
      </c>
      <c r="DB2555" s="60" t="s">
        <v>5366</v>
      </c>
      <c r="DC2555" s="60" t="s">
        <v>2478</v>
      </c>
      <c r="DD2555" s="60" t="s">
        <v>5283</v>
      </c>
    </row>
    <row r="2556" spans="105:108" x14ac:dyDescent="0.2">
      <c r="DA2556" s="60" t="s">
        <v>5367</v>
      </c>
      <c r="DB2556" s="60" t="s">
        <v>5366</v>
      </c>
      <c r="DC2556" s="60" t="s">
        <v>2478</v>
      </c>
      <c r="DD2556" s="60" t="s">
        <v>5283</v>
      </c>
    </row>
    <row r="2557" spans="105:108" x14ac:dyDescent="0.2">
      <c r="DA2557" s="60" t="s">
        <v>5368</v>
      </c>
      <c r="DB2557" s="60" t="s">
        <v>5369</v>
      </c>
      <c r="DC2557" s="60" t="s">
        <v>2478</v>
      </c>
      <c r="DD2557" s="60" t="s">
        <v>5283</v>
      </c>
    </row>
    <row r="2558" spans="105:108" x14ac:dyDescent="0.2">
      <c r="DA2558" s="60" t="s">
        <v>5370</v>
      </c>
      <c r="DB2558" s="60" t="s">
        <v>5369</v>
      </c>
      <c r="DC2558" s="60" t="s">
        <v>2478</v>
      </c>
      <c r="DD2558" s="60" t="s">
        <v>5283</v>
      </c>
    </row>
    <row r="2559" spans="105:108" x14ac:dyDescent="0.2">
      <c r="DA2559" s="60" t="s">
        <v>5371</v>
      </c>
      <c r="DB2559" s="60" t="s">
        <v>5372</v>
      </c>
      <c r="DC2559" s="60" t="s">
        <v>2478</v>
      </c>
      <c r="DD2559" s="60" t="s">
        <v>5283</v>
      </c>
    </row>
    <row r="2560" spans="105:108" x14ac:dyDescent="0.2">
      <c r="DA2560" s="60" t="s">
        <v>5373</v>
      </c>
      <c r="DB2560" s="60" t="s">
        <v>5372</v>
      </c>
      <c r="DC2560" s="60" t="s">
        <v>2478</v>
      </c>
      <c r="DD2560" s="60" t="s">
        <v>5283</v>
      </c>
    </row>
    <row r="2561" spans="105:108" x14ac:dyDescent="0.2">
      <c r="DA2561" s="60" t="s">
        <v>5374</v>
      </c>
      <c r="DB2561" s="60" t="s">
        <v>5375</v>
      </c>
      <c r="DC2561" s="60" t="s">
        <v>2478</v>
      </c>
      <c r="DD2561" s="60" t="s">
        <v>5283</v>
      </c>
    </row>
    <row r="2562" spans="105:108" x14ac:dyDescent="0.2">
      <c r="DA2562" s="60" t="s">
        <v>5376</v>
      </c>
      <c r="DB2562" s="60" t="s">
        <v>5375</v>
      </c>
      <c r="DC2562" s="60" t="s">
        <v>2478</v>
      </c>
      <c r="DD2562" s="60" t="s">
        <v>5283</v>
      </c>
    </row>
    <row r="2563" spans="105:108" x14ac:dyDescent="0.2">
      <c r="DA2563" s="60" t="s">
        <v>5377</v>
      </c>
      <c r="DB2563" s="60" t="s">
        <v>5375</v>
      </c>
      <c r="DC2563" s="60" t="s">
        <v>2478</v>
      </c>
      <c r="DD2563" s="60" t="s">
        <v>5283</v>
      </c>
    </row>
    <row r="2564" spans="105:108" x14ac:dyDescent="0.2">
      <c r="DA2564" s="60" t="s">
        <v>5378</v>
      </c>
      <c r="DB2564" s="60" t="s">
        <v>5375</v>
      </c>
      <c r="DC2564" s="60" t="s">
        <v>2478</v>
      </c>
      <c r="DD2564" s="60" t="s">
        <v>5283</v>
      </c>
    </row>
    <row r="2565" spans="105:108" x14ac:dyDescent="0.2">
      <c r="DA2565" s="60" t="s">
        <v>5379</v>
      </c>
      <c r="DB2565" s="60" t="s">
        <v>5375</v>
      </c>
      <c r="DC2565" s="60" t="s">
        <v>2478</v>
      </c>
      <c r="DD2565" s="60" t="s">
        <v>5283</v>
      </c>
    </row>
    <row r="2566" spans="105:108" x14ac:dyDescent="0.2">
      <c r="DA2566" s="60" t="s">
        <v>5380</v>
      </c>
      <c r="DB2566" s="60" t="s">
        <v>5375</v>
      </c>
      <c r="DC2566" s="60" t="s">
        <v>2478</v>
      </c>
      <c r="DD2566" s="60" t="s">
        <v>5283</v>
      </c>
    </row>
    <row r="2567" spans="105:108" x14ac:dyDescent="0.2">
      <c r="DA2567" s="60" t="s">
        <v>5381</v>
      </c>
      <c r="DB2567" s="60" t="s">
        <v>5375</v>
      </c>
      <c r="DC2567" s="60" t="s">
        <v>2478</v>
      </c>
      <c r="DD2567" s="60" t="s">
        <v>5283</v>
      </c>
    </row>
    <row r="2568" spans="105:108" x14ac:dyDescent="0.2">
      <c r="DA2568" s="60" t="s">
        <v>5382</v>
      </c>
      <c r="DB2568" s="60" t="s">
        <v>5375</v>
      </c>
      <c r="DC2568" s="60" t="s">
        <v>2478</v>
      </c>
      <c r="DD2568" s="60" t="s">
        <v>5283</v>
      </c>
    </row>
    <row r="2569" spans="105:108" x14ac:dyDescent="0.2">
      <c r="DA2569" s="60" t="s">
        <v>5383</v>
      </c>
      <c r="DB2569" s="60" t="s">
        <v>5384</v>
      </c>
      <c r="DC2569" s="60" t="s">
        <v>2478</v>
      </c>
      <c r="DD2569" s="60" t="s">
        <v>5283</v>
      </c>
    </row>
    <row r="2570" spans="105:108" x14ac:dyDescent="0.2">
      <c r="DA2570" s="60" t="s">
        <v>5385</v>
      </c>
      <c r="DB2570" s="60" t="s">
        <v>5386</v>
      </c>
      <c r="DC2570" s="60" t="s">
        <v>2478</v>
      </c>
      <c r="DD2570" s="60" t="s">
        <v>5283</v>
      </c>
    </row>
    <row r="2571" spans="105:108" x14ac:dyDescent="0.2">
      <c r="DA2571" s="60" t="s">
        <v>5387</v>
      </c>
      <c r="DB2571" s="60" t="s">
        <v>5386</v>
      </c>
      <c r="DC2571" s="60" t="s">
        <v>2478</v>
      </c>
      <c r="DD2571" s="60" t="s">
        <v>5283</v>
      </c>
    </row>
    <row r="2572" spans="105:108" x14ac:dyDescent="0.2">
      <c r="DA2572" s="60" t="s">
        <v>5388</v>
      </c>
      <c r="DB2572" s="60" t="s">
        <v>5389</v>
      </c>
      <c r="DC2572" s="60" t="s">
        <v>2478</v>
      </c>
      <c r="DD2572" s="60" t="s">
        <v>5283</v>
      </c>
    </row>
    <row r="2573" spans="105:108" x14ac:dyDescent="0.2">
      <c r="DA2573" s="60" t="s">
        <v>5390</v>
      </c>
      <c r="DB2573" s="60" t="s">
        <v>5389</v>
      </c>
      <c r="DC2573" s="60" t="s">
        <v>2478</v>
      </c>
      <c r="DD2573" s="60" t="s">
        <v>5283</v>
      </c>
    </row>
    <row r="2574" spans="105:108" x14ac:dyDescent="0.2">
      <c r="DA2574" s="60" t="s">
        <v>5391</v>
      </c>
      <c r="DB2574" s="60" t="s">
        <v>5389</v>
      </c>
      <c r="DC2574" s="60" t="s">
        <v>2478</v>
      </c>
      <c r="DD2574" s="60" t="s">
        <v>5283</v>
      </c>
    </row>
    <row r="2575" spans="105:108" x14ac:dyDescent="0.2">
      <c r="DA2575" s="60" t="s">
        <v>5392</v>
      </c>
      <c r="DB2575" s="60" t="s">
        <v>5389</v>
      </c>
      <c r="DC2575" s="60" t="s">
        <v>2478</v>
      </c>
      <c r="DD2575" s="60" t="s">
        <v>5283</v>
      </c>
    </row>
    <row r="2576" spans="105:108" x14ac:dyDescent="0.2">
      <c r="DA2576" s="60" t="s">
        <v>5393</v>
      </c>
      <c r="DB2576" s="60" t="s">
        <v>5394</v>
      </c>
      <c r="DC2576" s="60" t="s">
        <v>2478</v>
      </c>
      <c r="DD2576" s="60" t="s">
        <v>5283</v>
      </c>
    </row>
    <row r="2577" spans="105:108" x14ac:dyDescent="0.2">
      <c r="DA2577" s="60" t="s">
        <v>5395</v>
      </c>
      <c r="DB2577" s="60" t="s">
        <v>5394</v>
      </c>
      <c r="DC2577" s="60" t="s">
        <v>2478</v>
      </c>
      <c r="DD2577" s="60" t="s">
        <v>5283</v>
      </c>
    </row>
    <row r="2578" spans="105:108" x14ac:dyDescent="0.2">
      <c r="DA2578" s="60" t="s">
        <v>5396</v>
      </c>
      <c r="DB2578" s="60" t="s">
        <v>5394</v>
      </c>
      <c r="DC2578" s="60" t="s">
        <v>2478</v>
      </c>
      <c r="DD2578" s="60" t="s">
        <v>5283</v>
      </c>
    </row>
    <row r="2579" spans="105:108" x14ac:dyDescent="0.2">
      <c r="DA2579" s="60" t="s">
        <v>5397</v>
      </c>
      <c r="DB2579" s="60" t="s">
        <v>5398</v>
      </c>
      <c r="DC2579" s="60" t="s">
        <v>2478</v>
      </c>
      <c r="DD2579" s="60" t="s">
        <v>5283</v>
      </c>
    </row>
    <row r="2580" spans="105:108" x14ac:dyDescent="0.2">
      <c r="DA2580" s="60" t="s">
        <v>5399</v>
      </c>
      <c r="DB2580" s="60" t="s">
        <v>5400</v>
      </c>
      <c r="DC2580" s="60" t="s">
        <v>5401</v>
      </c>
      <c r="DD2580" s="60" t="s">
        <v>5402</v>
      </c>
    </row>
    <row r="2581" spans="105:108" x14ac:dyDescent="0.2">
      <c r="DA2581" s="60" t="s">
        <v>5403</v>
      </c>
      <c r="DB2581" s="60" t="s">
        <v>5394</v>
      </c>
      <c r="DC2581" s="60" t="s">
        <v>2478</v>
      </c>
      <c r="DD2581" s="60" t="s">
        <v>5283</v>
      </c>
    </row>
    <row r="2582" spans="105:108" x14ac:dyDescent="0.2">
      <c r="DA2582" s="60" t="s">
        <v>5404</v>
      </c>
      <c r="DB2582" s="60" t="s">
        <v>5405</v>
      </c>
      <c r="DC2582" s="60" t="s">
        <v>2478</v>
      </c>
      <c r="DD2582" s="60" t="s">
        <v>5283</v>
      </c>
    </row>
    <row r="2583" spans="105:108" x14ac:dyDescent="0.2">
      <c r="DA2583" s="60" t="s">
        <v>5406</v>
      </c>
      <c r="DB2583" s="60" t="s">
        <v>5407</v>
      </c>
      <c r="DC2583" s="60" t="s">
        <v>2478</v>
      </c>
      <c r="DD2583" s="60" t="s">
        <v>5283</v>
      </c>
    </row>
    <row r="2584" spans="105:108" x14ac:dyDescent="0.2">
      <c r="DA2584" s="60" t="s">
        <v>5408</v>
      </c>
      <c r="DB2584" s="60" t="s">
        <v>5407</v>
      </c>
      <c r="DC2584" s="60" t="s">
        <v>2478</v>
      </c>
      <c r="DD2584" s="60" t="s">
        <v>5283</v>
      </c>
    </row>
    <row r="2585" spans="105:108" x14ac:dyDescent="0.2">
      <c r="DA2585" s="60" t="s">
        <v>5409</v>
      </c>
      <c r="DB2585" s="60" t="s">
        <v>5410</v>
      </c>
      <c r="DC2585" s="60" t="s">
        <v>5411</v>
      </c>
      <c r="DD2585" s="60" t="s">
        <v>5412</v>
      </c>
    </row>
    <row r="2586" spans="105:108" x14ac:dyDescent="0.2">
      <c r="DA2586" s="60" t="s">
        <v>5413</v>
      </c>
      <c r="DB2586" s="60" t="s">
        <v>5410</v>
      </c>
      <c r="DC2586" s="60" t="s">
        <v>5411</v>
      </c>
      <c r="DD2586" s="60" t="s">
        <v>5412</v>
      </c>
    </row>
    <row r="2587" spans="105:108" x14ac:dyDescent="0.2">
      <c r="DA2587" s="60" t="s">
        <v>5414</v>
      </c>
      <c r="DB2587" s="60" t="s">
        <v>5410</v>
      </c>
      <c r="DC2587" s="60" t="s">
        <v>5411</v>
      </c>
      <c r="DD2587" s="60" t="s">
        <v>5412</v>
      </c>
    </row>
    <row r="2588" spans="105:108" x14ac:dyDescent="0.2">
      <c r="DA2588" s="60" t="s">
        <v>5415</v>
      </c>
      <c r="DB2588" s="60" t="s">
        <v>5410</v>
      </c>
      <c r="DC2588" s="60" t="s">
        <v>5411</v>
      </c>
      <c r="DD2588" s="60" t="s">
        <v>5412</v>
      </c>
    </row>
    <row r="2589" spans="105:108" x14ac:dyDescent="0.2">
      <c r="DA2589" s="60" t="s">
        <v>5416</v>
      </c>
      <c r="DB2589" s="60" t="s">
        <v>5410</v>
      </c>
      <c r="DC2589" s="60" t="s">
        <v>5411</v>
      </c>
      <c r="DD2589" s="60" t="s">
        <v>5412</v>
      </c>
    </row>
    <row r="2590" spans="105:108" x14ac:dyDescent="0.2">
      <c r="DA2590" s="60" t="s">
        <v>5417</v>
      </c>
      <c r="DB2590" s="60" t="s">
        <v>5418</v>
      </c>
      <c r="DC2590" s="60" t="s">
        <v>5411</v>
      </c>
      <c r="DD2590" s="60" t="s">
        <v>5412</v>
      </c>
    </row>
    <row r="2591" spans="105:108" x14ac:dyDescent="0.2">
      <c r="DA2591" s="60" t="s">
        <v>5419</v>
      </c>
      <c r="DB2591" s="60" t="s">
        <v>5418</v>
      </c>
      <c r="DC2591" s="60" t="s">
        <v>5411</v>
      </c>
      <c r="DD2591" s="60" t="s">
        <v>5412</v>
      </c>
    </row>
    <row r="2592" spans="105:108" x14ac:dyDescent="0.2">
      <c r="DA2592" s="60" t="s">
        <v>5420</v>
      </c>
      <c r="DB2592" s="60" t="s">
        <v>5421</v>
      </c>
      <c r="DC2592" s="60" t="s">
        <v>5411</v>
      </c>
      <c r="DD2592" s="60" t="s">
        <v>5412</v>
      </c>
    </row>
    <row r="2593" spans="105:108" x14ac:dyDescent="0.2">
      <c r="DA2593" s="60" t="s">
        <v>5422</v>
      </c>
      <c r="DB2593" s="60" t="s">
        <v>5423</v>
      </c>
      <c r="DC2593" s="60" t="s">
        <v>5411</v>
      </c>
      <c r="DD2593" s="60" t="s">
        <v>5412</v>
      </c>
    </row>
    <row r="2594" spans="105:108" x14ac:dyDescent="0.2">
      <c r="DA2594" s="60" t="s">
        <v>5424</v>
      </c>
      <c r="DB2594" s="60" t="s">
        <v>5425</v>
      </c>
      <c r="DC2594" s="60" t="s">
        <v>5411</v>
      </c>
      <c r="DD2594" s="60" t="s">
        <v>5412</v>
      </c>
    </row>
    <row r="2595" spans="105:108" x14ac:dyDescent="0.2">
      <c r="DA2595" s="60" t="s">
        <v>5426</v>
      </c>
      <c r="DB2595" s="60" t="s">
        <v>5427</v>
      </c>
      <c r="DC2595" s="60" t="s">
        <v>5411</v>
      </c>
      <c r="DD2595" s="60" t="s">
        <v>5412</v>
      </c>
    </row>
    <row r="2596" spans="105:108" x14ac:dyDescent="0.2">
      <c r="DA2596" s="60" t="s">
        <v>5428</v>
      </c>
      <c r="DB2596" s="60" t="s">
        <v>5429</v>
      </c>
      <c r="DC2596" s="60" t="s">
        <v>5411</v>
      </c>
      <c r="DD2596" s="60" t="s">
        <v>5412</v>
      </c>
    </row>
    <row r="2597" spans="105:108" x14ac:dyDescent="0.2">
      <c r="DA2597" s="60" t="s">
        <v>5430</v>
      </c>
      <c r="DB2597" s="60" t="s">
        <v>5431</v>
      </c>
      <c r="DC2597" s="60" t="s">
        <v>2478</v>
      </c>
      <c r="DD2597" s="60" t="s">
        <v>5283</v>
      </c>
    </row>
    <row r="2598" spans="105:108" x14ac:dyDescent="0.2">
      <c r="DA2598" s="60" t="s">
        <v>5432</v>
      </c>
      <c r="DB2598" s="60" t="s">
        <v>5431</v>
      </c>
      <c r="DC2598" s="60" t="s">
        <v>2478</v>
      </c>
      <c r="DD2598" s="60" t="s">
        <v>5283</v>
      </c>
    </row>
    <row r="2599" spans="105:108" x14ac:dyDescent="0.2">
      <c r="DA2599" s="60" t="s">
        <v>5433</v>
      </c>
      <c r="DB2599" s="60" t="s">
        <v>5431</v>
      </c>
      <c r="DC2599" s="60" t="s">
        <v>2478</v>
      </c>
      <c r="DD2599" s="60" t="s">
        <v>5283</v>
      </c>
    </row>
    <row r="2600" spans="105:108" x14ac:dyDescent="0.2">
      <c r="DA2600" s="60" t="s">
        <v>5434</v>
      </c>
      <c r="DB2600" s="60" t="s">
        <v>5431</v>
      </c>
      <c r="DC2600" s="60" t="s">
        <v>2478</v>
      </c>
      <c r="DD2600" s="60" t="s">
        <v>5283</v>
      </c>
    </row>
    <row r="2601" spans="105:108" x14ac:dyDescent="0.2">
      <c r="DA2601" s="60" t="s">
        <v>5435</v>
      </c>
      <c r="DB2601" s="60" t="s">
        <v>5431</v>
      </c>
      <c r="DC2601" s="60" t="s">
        <v>2478</v>
      </c>
      <c r="DD2601" s="60" t="s">
        <v>5283</v>
      </c>
    </row>
    <row r="2602" spans="105:108" x14ac:dyDescent="0.2">
      <c r="DA2602" s="60" t="s">
        <v>5436</v>
      </c>
      <c r="DB2602" s="60" t="s">
        <v>5431</v>
      </c>
      <c r="DC2602" s="60" t="s">
        <v>2478</v>
      </c>
      <c r="DD2602" s="60" t="s">
        <v>5283</v>
      </c>
    </row>
    <row r="2603" spans="105:108" x14ac:dyDescent="0.2">
      <c r="DA2603" s="60" t="s">
        <v>5437</v>
      </c>
      <c r="DB2603" s="60" t="s">
        <v>5431</v>
      </c>
      <c r="DC2603" s="60" t="s">
        <v>2478</v>
      </c>
      <c r="DD2603" s="60" t="s">
        <v>5283</v>
      </c>
    </row>
    <row r="2604" spans="105:108" x14ac:dyDescent="0.2">
      <c r="DA2604" s="60" t="s">
        <v>5438</v>
      </c>
      <c r="DB2604" s="60" t="s">
        <v>5439</v>
      </c>
      <c r="DC2604" s="60" t="s">
        <v>2478</v>
      </c>
      <c r="DD2604" s="60" t="s">
        <v>5283</v>
      </c>
    </row>
    <row r="2605" spans="105:108" x14ac:dyDescent="0.2">
      <c r="DA2605" s="60" t="s">
        <v>5440</v>
      </c>
      <c r="DB2605" s="60" t="s">
        <v>5441</v>
      </c>
      <c r="DC2605" s="60" t="s">
        <v>2478</v>
      </c>
      <c r="DD2605" s="60" t="s">
        <v>5283</v>
      </c>
    </row>
    <row r="2606" spans="105:108" x14ac:dyDescent="0.2">
      <c r="DA2606" s="60" t="s">
        <v>5442</v>
      </c>
      <c r="DB2606" s="60" t="s">
        <v>5441</v>
      </c>
      <c r="DC2606" s="60" t="s">
        <v>2478</v>
      </c>
      <c r="DD2606" s="60" t="s">
        <v>5283</v>
      </c>
    </row>
    <row r="2607" spans="105:108" x14ac:dyDescent="0.2">
      <c r="DA2607" s="60" t="s">
        <v>5443</v>
      </c>
      <c r="DB2607" s="60" t="s">
        <v>5444</v>
      </c>
      <c r="DC2607" s="60" t="s">
        <v>2478</v>
      </c>
      <c r="DD2607" s="60" t="s">
        <v>5283</v>
      </c>
    </row>
    <row r="2608" spans="105:108" x14ac:dyDescent="0.2">
      <c r="DA2608" s="60" t="s">
        <v>5445</v>
      </c>
      <c r="DB2608" s="60" t="s">
        <v>5444</v>
      </c>
      <c r="DC2608" s="60" t="s">
        <v>2478</v>
      </c>
      <c r="DD2608" s="60" t="s">
        <v>5283</v>
      </c>
    </row>
    <row r="2609" spans="105:108" x14ac:dyDescent="0.2">
      <c r="DA2609" s="60" t="s">
        <v>5446</v>
      </c>
      <c r="DB2609" s="60" t="s">
        <v>5444</v>
      </c>
      <c r="DC2609" s="60" t="s">
        <v>2478</v>
      </c>
      <c r="DD2609" s="60" t="s">
        <v>5283</v>
      </c>
    </row>
    <row r="2610" spans="105:108" x14ac:dyDescent="0.2">
      <c r="DA2610" s="60" t="s">
        <v>5447</v>
      </c>
      <c r="DB2610" s="60" t="s">
        <v>5444</v>
      </c>
      <c r="DC2610" s="60" t="s">
        <v>2478</v>
      </c>
      <c r="DD2610" s="60" t="s">
        <v>5283</v>
      </c>
    </row>
    <row r="2611" spans="105:108" x14ac:dyDescent="0.2">
      <c r="DA2611" s="60" t="s">
        <v>5448</v>
      </c>
      <c r="DB2611" s="60" t="s">
        <v>5449</v>
      </c>
      <c r="DC2611" s="60" t="s">
        <v>2478</v>
      </c>
      <c r="DD2611" s="60" t="s">
        <v>5283</v>
      </c>
    </row>
    <row r="2612" spans="105:108" x14ac:dyDescent="0.2">
      <c r="DA2612" s="60" t="s">
        <v>5450</v>
      </c>
      <c r="DB2612" s="60" t="s">
        <v>5449</v>
      </c>
      <c r="DC2612" s="60" t="s">
        <v>2478</v>
      </c>
      <c r="DD2612" s="60" t="s">
        <v>5283</v>
      </c>
    </row>
    <row r="2613" spans="105:108" x14ac:dyDescent="0.2">
      <c r="DA2613" s="60" t="s">
        <v>5451</v>
      </c>
      <c r="DB2613" s="60" t="s">
        <v>5452</v>
      </c>
      <c r="DC2613" s="60" t="s">
        <v>2478</v>
      </c>
      <c r="DD2613" s="60" t="s">
        <v>5283</v>
      </c>
    </row>
    <row r="2614" spans="105:108" x14ac:dyDescent="0.2">
      <c r="DA2614" s="60" t="s">
        <v>5453</v>
      </c>
      <c r="DB2614" s="60" t="s">
        <v>5452</v>
      </c>
      <c r="DC2614" s="60" t="s">
        <v>2478</v>
      </c>
      <c r="DD2614" s="60" t="s">
        <v>5283</v>
      </c>
    </row>
    <row r="2615" spans="105:108" x14ac:dyDescent="0.2">
      <c r="DA2615" s="60" t="s">
        <v>5454</v>
      </c>
      <c r="DB2615" s="60" t="s">
        <v>5455</v>
      </c>
      <c r="DC2615" s="60" t="s">
        <v>2478</v>
      </c>
      <c r="DD2615" s="60" t="s">
        <v>5283</v>
      </c>
    </row>
    <row r="2616" spans="105:108" x14ac:dyDescent="0.2">
      <c r="DA2616" s="60" t="s">
        <v>5456</v>
      </c>
      <c r="DB2616" s="60" t="s">
        <v>5455</v>
      </c>
      <c r="DC2616" s="60" t="s">
        <v>2478</v>
      </c>
      <c r="DD2616" s="60" t="s">
        <v>5283</v>
      </c>
    </row>
    <row r="2617" spans="105:108" x14ac:dyDescent="0.2">
      <c r="DA2617" s="60" t="s">
        <v>5457</v>
      </c>
      <c r="DB2617" s="60" t="s">
        <v>5458</v>
      </c>
      <c r="DC2617" s="60" t="s">
        <v>2478</v>
      </c>
      <c r="DD2617" s="60" t="s">
        <v>5283</v>
      </c>
    </row>
    <row r="2618" spans="105:108" x14ac:dyDescent="0.2">
      <c r="DA2618" s="60" t="s">
        <v>5459</v>
      </c>
      <c r="DB2618" s="60" t="s">
        <v>5460</v>
      </c>
      <c r="DC2618" s="60" t="s">
        <v>2478</v>
      </c>
      <c r="DD2618" s="60" t="s">
        <v>5283</v>
      </c>
    </row>
    <row r="2619" spans="105:108" x14ac:dyDescent="0.2">
      <c r="DA2619" s="60" t="s">
        <v>5461</v>
      </c>
      <c r="DB2619" s="60" t="s">
        <v>5462</v>
      </c>
      <c r="DC2619" s="60" t="s">
        <v>2478</v>
      </c>
      <c r="DD2619" s="60" t="s">
        <v>5283</v>
      </c>
    </row>
    <row r="2620" spans="105:108" x14ac:dyDescent="0.2">
      <c r="DA2620" s="60" t="s">
        <v>5463</v>
      </c>
      <c r="DB2620" s="60" t="s">
        <v>5464</v>
      </c>
      <c r="DC2620" s="60" t="s">
        <v>2478</v>
      </c>
      <c r="DD2620" s="60" t="s">
        <v>5283</v>
      </c>
    </row>
    <row r="2621" spans="105:108" x14ac:dyDescent="0.2">
      <c r="DA2621" s="60" t="s">
        <v>5465</v>
      </c>
      <c r="DB2621" s="60" t="s">
        <v>5464</v>
      </c>
      <c r="DC2621" s="60" t="s">
        <v>2478</v>
      </c>
      <c r="DD2621" s="60" t="s">
        <v>5283</v>
      </c>
    </row>
    <row r="2622" spans="105:108" x14ac:dyDescent="0.2">
      <c r="DA2622" s="60" t="s">
        <v>5466</v>
      </c>
      <c r="DB2622" s="60" t="s">
        <v>5467</v>
      </c>
      <c r="DC2622" s="60" t="s">
        <v>2478</v>
      </c>
      <c r="DD2622" s="60" t="s">
        <v>5283</v>
      </c>
    </row>
    <row r="2623" spans="105:108" x14ac:dyDescent="0.2">
      <c r="DA2623" s="60" t="s">
        <v>5468</v>
      </c>
      <c r="DB2623" s="60" t="s">
        <v>5469</v>
      </c>
      <c r="DC2623" s="60" t="s">
        <v>2478</v>
      </c>
      <c r="DD2623" s="60" t="s">
        <v>5283</v>
      </c>
    </row>
    <row r="2624" spans="105:108" x14ac:dyDescent="0.2">
      <c r="DA2624" s="60" t="s">
        <v>5470</v>
      </c>
      <c r="DB2624" s="60" t="s">
        <v>5471</v>
      </c>
      <c r="DC2624" s="60" t="s">
        <v>2478</v>
      </c>
      <c r="DD2624" s="60" t="s">
        <v>5283</v>
      </c>
    </row>
    <row r="2625" spans="105:108" x14ac:dyDescent="0.2">
      <c r="DA2625" s="60" t="s">
        <v>5472</v>
      </c>
      <c r="DB2625" s="60" t="s">
        <v>5473</v>
      </c>
      <c r="DC2625" s="60" t="s">
        <v>2478</v>
      </c>
      <c r="DD2625" s="60" t="s">
        <v>5283</v>
      </c>
    </row>
    <row r="2626" spans="105:108" x14ac:dyDescent="0.2">
      <c r="DA2626" s="60" t="s">
        <v>5474</v>
      </c>
      <c r="DB2626" s="60" t="s">
        <v>5475</v>
      </c>
      <c r="DC2626" s="60" t="s">
        <v>2478</v>
      </c>
      <c r="DD2626" s="60" t="s">
        <v>5283</v>
      </c>
    </row>
    <row r="2627" spans="105:108" x14ac:dyDescent="0.2">
      <c r="DA2627" s="60" t="s">
        <v>5476</v>
      </c>
      <c r="DB2627" s="60" t="s">
        <v>5477</v>
      </c>
      <c r="DC2627" s="60" t="s">
        <v>2478</v>
      </c>
      <c r="DD2627" s="60" t="s">
        <v>5283</v>
      </c>
    </row>
    <row r="2628" spans="105:108" x14ac:dyDescent="0.2">
      <c r="DA2628" s="60" t="s">
        <v>5478</v>
      </c>
      <c r="DB2628" s="60" t="s">
        <v>5479</v>
      </c>
      <c r="DC2628" s="60" t="s">
        <v>2489</v>
      </c>
      <c r="DD2628" s="60" t="s">
        <v>5480</v>
      </c>
    </row>
    <row r="2629" spans="105:108" x14ac:dyDescent="0.2">
      <c r="DA2629" s="60" t="s">
        <v>5481</v>
      </c>
      <c r="DB2629" s="60" t="s">
        <v>5482</v>
      </c>
      <c r="DC2629" s="60" t="s">
        <v>2489</v>
      </c>
      <c r="DD2629" s="60" t="s">
        <v>5480</v>
      </c>
    </row>
    <row r="2630" spans="105:108" x14ac:dyDescent="0.2">
      <c r="DA2630" s="60" t="s">
        <v>5483</v>
      </c>
      <c r="DB2630" s="60" t="s">
        <v>5484</v>
      </c>
      <c r="DC2630" s="60" t="s">
        <v>2489</v>
      </c>
      <c r="DD2630" s="60" t="s">
        <v>5480</v>
      </c>
    </row>
    <row r="2631" spans="105:108" x14ac:dyDescent="0.2">
      <c r="DA2631" s="60" t="s">
        <v>5485</v>
      </c>
      <c r="DB2631" s="60" t="s">
        <v>5486</v>
      </c>
      <c r="DC2631" s="60" t="s">
        <v>2489</v>
      </c>
      <c r="DD2631" s="60" t="s">
        <v>5480</v>
      </c>
    </row>
    <row r="2632" spans="105:108" x14ac:dyDescent="0.2">
      <c r="DA2632" s="60" t="s">
        <v>5487</v>
      </c>
      <c r="DB2632" s="60" t="s">
        <v>5488</v>
      </c>
      <c r="DC2632" s="60" t="s">
        <v>2489</v>
      </c>
      <c r="DD2632" s="60" t="s">
        <v>5480</v>
      </c>
    </row>
    <row r="2633" spans="105:108" x14ac:dyDescent="0.2">
      <c r="DA2633" s="60" t="s">
        <v>5489</v>
      </c>
      <c r="DB2633" s="60" t="s">
        <v>5490</v>
      </c>
      <c r="DC2633" s="60" t="s">
        <v>2489</v>
      </c>
      <c r="DD2633" s="60" t="s">
        <v>5480</v>
      </c>
    </row>
    <row r="2634" spans="105:108" x14ac:dyDescent="0.2">
      <c r="DA2634" s="60" t="s">
        <v>5491</v>
      </c>
      <c r="DB2634" s="60" t="s">
        <v>5479</v>
      </c>
      <c r="DC2634" s="60" t="s">
        <v>2489</v>
      </c>
      <c r="DD2634" s="60" t="s">
        <v>5480</v>
      </c>
    </row>
    <row r="2635" spans="105:108" x14ac:dyDescent="0.2">
      <c r="DA2635" s="60" t="s">
        <v>5492</v>
      </c>
      <c r="DB2635" s="60" t="s">
        <v>5482</v>
      </c>
      <c r="DC2635" s="60" t="s">
        <v>2489</v>
      </c>
      <c r="DD2635" s="60" t="s">
        <v>5480</v>
      </c>
    </row>
    <row r="2636" spans="105:108" x14ac:dyDescent="0.2">
      <c r="DA2636" s="60" t="s">
        <v>5493</v>
      </c>
      <c r="DB2636" s="60" t="s">
        <v>5490</v>
      </c>
      <c r="DC2636" s="60" t="s">
        <v>2489</v>
      </c>
      <c r="DD2636" s="60" t="s">
        <v>5480</v>
      </c>
    </row>
    <row r="2637" spans="105:108" x14ac:dyDescent="0.2">
      <c r="DA2637" s="60" t="s">
        <v>5494</v>
      </c>
      <c r="DB2637" s="60" t="s">
        <v>5495</v>
      </c>
      <c r="DC2637" s="60" t="s">
        <v>5496</v>
      </c>
      <c r="DD2637" s="60" t="s">
        <v>5497</v>
      </c>
    </row>
    <row r="2638" spans="105:108" x14ac:dyDescent="0.2">
      <c r="DA2638" s="60" t="s">
        <v>5498</v>
      </c>
      <c r="DB2638" s="60" t="s">
        <v>5499</v>
      </c>
      <c r="DC2638" s="60" t="s">
        <v>5496</v>
      </c>
      <c r="DD2638" s="60" t="s">
        <v>5497</v>
      </c>
    </row>
    <row r="2639" spans="105:108" x14ac:dyDescent="0.2">
      <c r="DA2639" s="60" t="s">
        <v>5500</v>
      </c>
      <c r="DB2639" s="60" t="s">
        <v>5501</v>
      </c>
      <c r="DC2639" s="60" t="s">
        <v>5496</v>
      </c>
      <c r="DD2639" s="60" t="s">
        <v>5497</v>
      </c>
    </row>
    <row r="2640" spans="105:108" x14ac:dyDescent="0.2">
      <c r="DA2640" s="60" t="s">
        <v>5502</v>
      </c>
      <c r="DB2640" s="60" t="s">
        <v>5503</v>
      </c>
      <c r="DC2640" s="60" t="s">
        <v>5496</v>
      </c>
      <c r="DD2640" s="60" t="s">
        <v>5497</v>
      </c>
    </row>
    <row r="2641" spans="105:108" x14ac:dyDescent="0.2">
      <c r="DA2641" s="60" t="s">
        <v>5504</v>
      </c>
      <c r="DB2641" s="60" t="s">
        <v>5505</v>
      </c>
      <c r="DC2641" s="60" t="s">
        <v>5496</v>
      </c>
      <c r="DD2641" s="60" t="s">
        <v>5497</v>
      </c>
    </row>
    <row r="2642" spans="105:108" x14ac:dyDescent="0.2">
      <c r="DA2642" s="60" t="s">
        <v>5506</v>
      </c>
      <c r="DB2642" s="60" t="s">
        <v>5507</v>
      </c>
      <c r="DC2642" s="60" t="s">
        <v>5496</v>
      </c>
      <c r="DD2642" s="60" t="s">
        <v>5497</v>
      </c>
    </row>
    <row r="2643" spans="105:108" x14ac:dyDescent="0.2">
      <c r="DA2643" s="60" t="s">
        <v>5508</v>
      </c>
      <c r="DB2643" s="60" t="s">
        <v>5509</v>
      </c>
      <c r="DC2643" s="60" t="s">
        <v>5496</v>
      </c>
      <c r="DD2643" s="60" t="s">
        <v>5497</v>
      </c>
    </row>
    <row r="2644" spans="105:108" x14ac:dyDescent="0.2">
      <c r="DA2644" s="60" t="s">
        <v>5510</v>
      </c>
      <c r="DB2644" s="60" t="s">
        <v>5511</v>
      </c>
      <c r="DC2644" s="60" t="s">
        <v>5496</v>
      </c>
      <c r="DD2644" s="60" t="s">
        <v>5497</v>
      </c>
    </row>
    <row r="2645" spans="105:108" x14ac:dyDescent="0.2">
      <c r="DA2645" s="60" t="s">
        <v>5512</v>
      </c>
      <c r="DB2645" s="60" t="s">
        <v>5513</v>
      </c>
      <c r="DC2645" s="60" t="s">
        <v>5496</v>
      </c>
      <c r="DD2645" s="60" t="s">
        <v>5497</v>
      </c>
    </row>
    <row r="2646" spans="105:108" x14ac:dyDescent="0.2">
      <c r="DA2646" s="60" t="s">
        <v>5514</v>
      </c>
      <c r="DB2646" s="60" t="s">
        <v>5515</v>
      </c>
      <c r="DC2646" s="60" t="s">
        <v>5496</v>
      </c>
      <c r="DD2646" s="60" t="s">
        <v>5497</v>
      </c>
    </row>
    <row r="2647" spans="105:108" x14ac:dyDescent="0.2">
      <c r="DA2647" s="60" t="s">
        <v>5516</v>
      </c>
      <c r="DB2647" s="60" t="s">
        <v>5499</v>
      </c>
      <c r="DC2647" s="60" t="s">
        <v>5496</v>
      </c>
      <c r="DD2647" s="60" t="s">
        <v>5497</v>
      </c>
    </row>
    <row r="2648" spans="105:108" x14ac:dyDescent="0.2">
      <c r="DA2648" s="60" t="s">
        <v>5517</v>
      </c>
      <c r="DB2648" s="60" t="s">
        <v>5495</v>
      </c>
      <c r="DC2648" s="60" t="s">
        <v>5496</v>
      </c>
      <c r="DD2648" s="60" t="s">
        <v>5497</v>
      </c>
    </row>
    <row r="2649" spans="105:108" x14ac:dyDescent="0.2">
      <c r="DA2649" s="60" t="s">
        <v>5518</v>
      </c>
      <c r="DB2649" s="60" t="s">
        <v>5495</v>
      </c>
      <c r="DC2649" s="60" t="s">
        <v>5496</v>
      </c>
      <c r="DD2649" s="60" t="s">
        <v>5497</v>
      </c>
    </row>
    <row r="2650" spans="105:108" x14ac:dyDescent="0.2">
      <c r="DA2650" s="60" t="s">
        <v>5519</v>
      </c>
      <c r="DB2650" s="60" t="s">
        <v>5495</v>
      </c>
      <c r="DC2650" s="60" t="s">
        <v>5496</v>
      </c>
      <c r="DD2650" s="60" t="s">
        <v>5497</v>
      </c>
    </row>
    <row r="2651" spans="105:108" x14ac:dyDescent="0.2">
      <c r="DA2651" s="60" t="s">
        <v>5520</v>
      </c>
      <c r="DB2651" s="60" t="s">
        <v>5495</v>
      </c>
      <c r="DC2651" s="60" t="s">
        <v>5496</v>
      </c>
      <c r="DD2651" s="60" t="s">
        <v>5497</v>
      </c>
    </row>
    <row r="2652" spans="105:108" x14ac:dyDescent="0.2">
      <c r="DA2652" s="60" t="s">
        <v>5521</v>
      </c>
      <c r="DB2652" s="60" t="s">
        <v>5501</v>
      </c>
      <c r="DC2652" s="60" t="s">
        <v>5496</v>
      </c>
      <c r="DD2652" s="60" t="s">
        <v>5497</v>
      </c>
    </row>
    <row r="2653" spans="105:108" x14ac:dyDescent="0.2">
      <c r="DA2653" s="60" t="s">
        <v>5522</v>
      </c>
      <c r="DB2653" s="60" t="s">
        <v>5509</v>
      </c>
      <c r="DC2653" s="60" t="s">
        <v>5496</v>
      </c>
      <c r="DD2653" s="60" t="s">
        <v>5497</v>
      </c>
    </row>
    <row r="2654" spans="105:108" x14ac:dyDescent="0.2">
      <c r="DA2654" s="60" t="s">
        <v>5523</v>
      </c>
      <c r="DB2654" s="60" t="s">
        <v>5511</v>
      </c>
      <c r="DC2654" s="60" t="s">
        <v>5496</v>
      </c>
      <c r="DD2654" s="60" t="s">
        <v>5497</v>
      </c>
    </row>
    <row r="2655" spans="105:108" x14ac:dyDescent="0.2">
      <c r="DA2655" s="60" t="s">
        <v>5524</v>
      </c>
      <c r="DB2655" s="60" t="s">
        <v>5505</v>
      </c>
      <c r="DC2655" s="60" t="s">
        <v>5496</v>
      </c>
      <c r="DD2655" s="60" t="s">
        <v>5497</v>
      </c>
    </row>
    <row r="2656" spans="105:108" x14ac:dyDescent="0.2">
      <c r="DA2656" s="60" t="s">
        <v>5525</v>
      </c>
      <c r="DB2656" s="60" t="s">
        <v>5526</v>
      </c>
      <c r="DC2656" s="60" t="s">
        <v>2495</v>
      </c>
      <c r="DD2656" s="60" t="s">
        <v>5527</v>
      </c>
    </row>
    <row r="2657" spans="105:108" x14ac:dyDescent="0.2">
      <c r="DA2657" s="60" t="s">
        <v>5528</v>
      </c>
      <c r="DB2657" s="60" t="s">
        <v>5529</v>
      </c>
      <c r="DC2657" s="60" t="s">
        <v>2495</v>
      </c>
      <c r="DD2657" s="60" t="s">
        <v>5527</v>
      </c>
    </row>
    <row r="2658" spans="105:108" x14ac:dyDescent="0.2">
      <c r="DA2658" s="60" t="s">
        <v>5530</v>
      </c>
      <c r="DB2658" s="60" t="s">
        <v>5531</v>
      </c>
      <c r="DC2658" s="60" t="s">
        <v>2495</v>
      </c>
      <c r="DD2658" s="60" t="s">
        <v>5527</v>
      </c>
    </row>
    <row r="2659" spans="105:108" x14ac:dyDescent="0.2">
      <c r="DA2659" s="60" t="s">
        <v>5532</v>
      </c>
      <c r="DB2659" s="60" t="s">
        <v>5533</v>
      </c>
      <c r="DC2659" s="60" t="s">
        <v>2495</v>
      </c>
      <c r="DD2659" s="60" t="s">
        <v>5527</v>
      </c>
    </row>
    <row r="2660" spans="105:108" x14ac:dyDescent="0.2">
      <c r="DA2660" s="60" t="s">
        <v>5534</v>
      </c>
      <c r="DB2660" s="60" t="s">
        <v>5529</v>
      </c>
      <c r="DC2660" s="60" t="s">
        <v>2495</v>
      </c>
      <c r="DD2660" s="60" t="s">
        <v>5527</v>
      </c>
    </row>
    <row r="2661" spans="105:108" x14ac:dyDescent="0.2">
      <c r="DA2661" s="60" t="s">
        <v>5535</v>
      </c>
      <c r="DB2661" s="60" t="s">
        <v>5526</v>
      </c>
      <c r="DC2661" s="60" t="s">
        <v>2495</v>
      </c>
      <c r="DD2661" s="60" t="s">
        <v>5527</v>
      </c>
    </row>
    <row r="2662" spans="105:108" x14ac:dyDescent="0.2">
      <c r="DA2662" s="60" t="s">
        <v>5536</v>
      </c>
      <c r="DB2662" s="60" t="s">
        <v>5537</v>
      </c>
      <c r="DC2662" s="60" t="s">
        <v>5401</v>
      </c>
      <c r="DD2662" s="60" t="s">
        <v>5402</v>
      </c>
    </row>
    <row r="2663" spans="105:108" x14ac:dyDescent="0.2">
      <c r="DA2663" s="60" t="s">
        <v>5538</v>
      </c>
      <c r="DB2663" s="60" t="s">
        <v>5537</v>
      </c>
      <c r="DC2663" s="60" t="s">
        <v>5401</v>
      </c>
      <c r="DD2663" s="60" t="s">
        <v>5402</v>
      </c>
    </row>
    <row r="2664" spans="105:108" x14ac:dyDescent="0.2">
      <c r="DA2664" s="60" t="s">
        <v>5539</v>
      </c>
      <c r="DB2664" s="60" t="s">
        <v>5537</v>
      </c>
      <c r="DC2664" s="60" t="s">
        <v>5401</v>
      </c>
      <c r="DD2664" s="60" t="s">
        <v>5402</v>
      </c>
    </row>
    <row r="2665" spans="105:108" x14ac:dyDescent="0.2">
      <c r="DA2665" s="60" t="s">
        <v>5540</v>
      </c>
      <c r="DB2665" s="60" t="s">
        <v>5541</v>
      </c>
      <c r="DC2665" s="60" t="s">
        <v>5401</v>
      </c>
      <c r="DD2665" s="60" t="s">
        <v>5402</v>
      </c>
    </row>
    <row r="2666" spans="105:108" x14ac:dyDescent="0.2">
      <c r="DA2666" s="60" t="s">
        <v>5542</v>
      </c>
      <c r="DB2666" s="60" t="s">
        <v>5543</v>
      </c>
      <c r="DC2666" s="60" t="s">
        <v>5401</v>
      </c>
      <c r="DD2666" s="60" t="s">
        <v>5402</v>
      </c>
    </row>
    <row r="2667" spans="105:108" x14ac:dyDescent="0.2">
      <c r="DA2667" s="60" t="s">
        <v>5544</v>
      </c>
      <c r="DB2667" s="60" t="s">
        <v>5545</v>
      </c>
      <c r="DC2667" s="60" t="s">
        <v>5401</v>
      </c>
      <c r="DD2667" s="60" t="s">
        <v>5402</v>
      </c>
    </row>
    <row r="2668" spans="105:108" x14ac:dyDescent="0.2">
      <c r="DA2668" s="60" t="s">
        <v>5546</v>
      </c>
      <c r="DB2668" s="60" t="s">
        <v>5547</v>
      </c>
      <c r="DC2668" s="60" t="s">
        <v>5401</v>
      </c>
      <c r="DD2668" s="60" t="s">
        <v>5402</v>
      </c>
    </row>
    <row r="2669" spans="105:108" x14ac:dyDescent="0.2">
      <c r="DA2669" s="60" t="s">
        <v>5548</v>
      </c>
      <c r="DB2669" s="60" t="s">
        <v>5537</v>
      </c>
      <c r="DC2669" s="60" t="s">
        <v>5401</v>
      </c>
      <c r="DD2669" s="60" t="s">
        <v>5402</v>
      </c>
    </row>
    <row r="2670" spans="105:108" x14ac:dyDescent="0.2">
      <c r="DA2670" s="60" t="s">
        <v>5549</v>
      </c>
      <c r="DB2670" s="60" t="s">
        <v>5541</v>
      </c>
      <c r="DC2670" s="60" t="s">
        <v>5401</v>
      </c>
      <c r="DD2670" s="60" t="s">
        <v>5402</v>
      </c>
    </row>
    <row r="2671" spans="105:108" x14ac:dyDescent="0.2">
      <c r="DA2671" s="60" t="s">
        <v>5550</v>
      </c>
      <c r="DB2671" s="60" t="s">
        <v>5402</v>
      </c>
      <c r="DC2671" s="60" t="s">
        <v>5401</v>
      </c>
      <c r="DD2671" s="60" t="s">
        <v>5402</v>
      </c>
    </row>
    <row r="2672" spans="105:108" x14ac:dyDescent="0.2">
      <c r="DA2672" s="60" t="s">
        <v>5551</v>
      </c>
      <c r="DB2672" s="60" t="s">
        <v>5402</v>
      </c>
      <c r="DC2672" s="60" t="s">
        <v>5401</v>
      </c>
      <c r="DD2672" s="60" t="s">
        <v>5402</v>
      </c>
    </row>
    <row r="2673" spans="105:108" x14ac:dyDescent="0.2">
      <c r="DA2673" s="60" t="s">
        <v>5552</v>
      </c>
      <c r="DB2673" s="60" t="s">
        <v>5543</v>
      </c>
      <c r="DC2673" s="60" t="s">
        <v>5401</v>
      </c>
      <c r="DD2673" s="60" t="s">
        <v>5402</v>
      </c>
    </row>
    <row r="2674" spans="105:108" x14ac:dyDescent="0.2">
      <c r="DA2674" s="60" t="s">
        <v>5553</v>
      </c>
      <c r="DB2674" s="60" t="s">
        <v>5554</v>
      </c>
      <c r="DC2674" s="60" t="s">
        <v>5401</v>
      </c>
      <c r="DD2674" s="60" t="s">
        <v>5402</v>
      </c>
    </row>
    <row r="2675" spans="105:108" x14ac:dyDescent="0.2">
      <c r="DA2675" s="60" t="s">
        <v>5555</v>
      </c>
      <c r="DB2675" s="60" t="s">
        <v>5556</v>
      </c>
      <c r="DC2675" s="60" t="s">
        <v>5401</v>
      </c>
      <c r="DD2675" s="60" t="s">
        <v>5402</v>
      </c>
    </row>
    <row r="2676" spans="105:108" x14ac:dyDescent="0.2">
      <c r="DA2676" s="60" t="s">
        <v>5557</v>
      </c>
      <c r="DB2676" s="60" t="s">
        <v>5558</v>
      </c>
      <c r="DC2676" s="60" t="s">
        <v>5559</v>
      </c>
      <c r="DD2676" s="60" t="s">
        <v>5560</v>
      </c>
    </row>
    <row r="2677" spans="105:108" x14ac:dyDescent="0.2">
      <c r="DA2677" s="60" t="s">
        <v>5561</v>
      </c>
      <c r="DB2677" s="60" t="s">
        <v>5562</v>
      </c>
      <c r="DC2677" s="60" t="s">
        <v>5559</v>
      </c>
      <c r="DD2677" s="60" t="s">
        <v>5560</v>
      </c>
    </row>
    <row r="2678" spans="105:108" x14ac:dyDescent="0.2">
      <c r="DA2678" s="60" t="s">
        <v>5563</v>
      </c>
      <c r="DB2678" s="60" t="s">
        <v>5564</v>
      </c>
      <c r="DC2678" s="60" t="s">
        <v>5559</v>
      </c>
      <c r="DD2678" s="60" t="s">
        <v>5560</v>
      </c>
    </row>
    <row r="2679" spans="105:108" x14ac:dyDescent="0.2">
      <c r="DA2679" s="60" t="s">
        <v>5565</v>
      </c>
      <c r="DB2679" s="60" t="s">
        <v>5562</v>
      </c>
      <c r="DC2679" s="60" t="s">
        <v>5559</v>
      </c>
      <c r="DD2679" s="60" t="s">
        <v>5560</v>
      </c>
    </row>
    <row r="2680" spans="105:108" x14ac:dyDescent="0.2">
      <c r="DA2680" s="60" t="s">
        <v>5566</v>
      </c>
      <c r="DB2680" s="60" t="s">
        <v>5564</v>
      </c>
      <c r="DC2680" s="60" t="s">
        <v>5559</v>
      </c>
      <c r="DD2680" s="60" t="s">
        <v>5560</v>
      </c>
    </row>
    <row r="2681" spans="105:108" x14ac:dyDescent="0.2">
      <c r="DA2681" s="60" t="s">
        <v>5567</v>
      </c>
      <c r="DB2681" s="60" t="s">
        <v>5568</v>
      </c>
      <c r="DC2681" s="60" t="s">
        <v>5559</v>
      </c>
      <c r="DD2681" s="60" t="s">
        <v>5560</v>
      </c>
    </row>
    <row r="2682" spans="105:108" x14ac:dyDescent="0.2">
      <c r="DA2682" s="60" t="s">
        <v>5569</v>
      </c>
      <c r="DB2682" s="60" t="s">
        <v>5570</v>
      </c>
      <c r="DC2682" s="60" t="s">
        <v>5559</v>
      </c>
      <c r="DD2682" s="60" t="s">
        <v>5560</v>
      </c>
    </row>
    <row r="2683" spans="105:108" x14ac:dyDescent="0.2">
      <c r="DA2683" s="60" t="s">
        <v>5571</v>
      </c>
      <c r="DB2683" s="60" t="s">
        <v>5558</v>
      </c>
      <c r="DC2683" s="60" t="s">
        <v>5559</v>
      </c>
      <c r="DD2683" s="60" t="s">
        <v>5560</v>
      </c>
    </row>
    <row r="2684" spans="105:108" x14ac:dyDescent="0.2">
      <c r="DA2684" s="60" t="s">
        <v>5572</v>
      </c>
      <c r="DB2684" s="60" t="s">
        <v>5573</v>
      </c>
      <c r="DC2684" s="60" t="s">
        <v>5574</v>
      </c>
      <c r="DD2684" s="60" t="s">
        <v>5575</v>
      </c>
    </row>
    <row r="2685" spans="105:108" x14ac:dyDescent="0.2">
      <c r="DA2685" s="60" t="s">
        <v>5576</v>
      </c>
      <c r="DB2685" s="60" t="s">
        <v>5577</v>
      </c>
      <c r="DC2685" s="60" t="s">
        <v>5574</v>
      </c>
      <c r="DD2685" s="60" t="s">
        <v>5575</v>
      </c>
    </row>
    <row r="2686" spans="105:108" x14ac:dyDescent="0.2">
      <c r="DA2686" s="60" t="s">
        <v>5578</v>
      </c>
      <c r="DB2686" s="60" t="s">
        <v>5579</v>
      </c>
      <c r="DC2686" s="60" t="s">
        <v>5574</v>
      </c>
      <c r="DD2686" s="60" t="s">
        <v>5575</v>
      </c>
    </row>
    <row r="2687" spans="105:108" x14ac:dyDescent="0.2">
      <c r="DA2687" s="60" t="s">
        <v>5580</v>
      </c>
      <c r="DB2687" s="60" t="s">
        <v>5581</v>
      </c>
      <c r="DC2687" s="60" t="s">
        <v>5574</v>
      </c>
      <c r="DD2687" s="60" t="s">
        <v>5575</v>
      </c>
    </row>
    <row r="2688" spans="105:108" x14ac:dyDescent="0.2">
      <c r="DA2688" s="60" t="s">
        <v>5582</v>
      </c>
      <c r="DB2688" s="60" t="s">
        <v>5583</v>
      </c>
      <c r="DC2688" s="60" t="s">
        <v>5574</v>
      </c>
      <c r="DD2688" s="60" t="s">
        <v>5575</v>
      </c>
    </row>
    <row r="2689" spans="105:108" x14ac:dyDescent="0.2">
      <c r="DA2689" s="60" t="s">
        <v>5584</v>
      </c>
      <c r="DB2689" s="60" t="s">
        <v>5583</v>
      </c>
      <c r="DC2689" s="60" t="s">
        <v>5574</v>
      </c>
      <c r="DD2689" s="60" t="s">
        <v>5575</v>
      </c>
    </row>
    <row r="2690" spans="105:108" x14ac:dyDescent="0.2">
      <c r="DA2690" s="60" t="s">
        <v>5585</v>
      </c>
      <c r="DB2690" s="60" t="s">
        <v>5586</v>
      </c>
      <c r="DC2690" s="60" t="s">
        <v>5574</v>
      </c>
      <c r="DD2690" s="60" t="s">
        <v>5575</v>
      </c>
    </row>
    <row r="2691" spans="105:108" x14ac:dyDescent="0.2">
      <c r="DA2691" s="60" t="s">
        <v>5587</v>
      </c>
      <c r="DB2691" s="60" t="s">
        <v>5588</v>
      </c>
      <c r="DC2691" s="60" t="s">
        <v>5574</v>
      </c>
      <c r="DD2691" s="60" t="s">
        <v>5575</v>
      </c>
    </row>
    <row r="2692" spans="105:108" x14ac:dyDescent="0.2">
      <c r="DA2692" s="60" t="s">
        <v>5589</v>
      </c>
      <c r="DB2692" s="60" t="s">
        <v>5590</v>
      </c>
      <c r="DC2692" s="60" t="s">
        <v>5574</v>
      </c>
      <c r="DD2692" s="60" t="s">
        <v>5575</v>
      </c>
    </row>
    <row r="2693" spans="105:108" x14ac:dyDescent="0.2">
      <c r="DA2693" s="60" t="s">
        <v>5591</v>
      </c>
      <c r="DB2693" s="60" t="s">
        <v>5592</v>
      </c>
      <c r="DC2693" s="60" t="s">
        <v>5574</v>
      </c>
      <c r="DD2693" s="60" t="s">
        <v>5575</v>
      </c>
    </row>
    <row r="2694" spans="105:108" x14ac:dyDescent="0.2">
      <c r="DA2694" s="60" t="s">
        <v>5593</v>
      </c>
      <c r="DB2694" s="60" t="s">
        <v>5590</v>
      </c>
      <c r="DC2694" s="60" t="s">
        <v>5574</v>
      </c>
      <c r="DD2694" s="60" t="s">
        <v>5575</v>
      </c>
    </row>
    <row r="2695" spans="105:108" x14ac:dyDescent="0.2">
      <c r="DA2695" s="60" t="s">
        <v>5594</v>
      </c>
      <c r="DB2695" s="60" t="s">
        <v>5595</v>
      </c>
      <c r="DC2695" s="60" t="s">
        <v>5596</v>
      </c>
      <c r="DD2695" s="60" t="s">
        <v>5595</v>
      </c>
    </row>
    <row r="2696" spans="105:108" x14ac:dyDescent="0.2">
      <c r="DA2696" s="60" t="s">
        <v>5597</v>
      </c>
      <c r="DB2696" s="60" t="s">
        <v>5595</v>
      </c>
      <c r="DC2696" s="60" t="s">
        <v>5596</v>
      </c>
      <c r="DD2696" s="60" t="s">
        <v>5595</v>
      </c>
    </row>
    <row r="2697" spans="105:108" x14ac:dyDescent="0.2">
      <c r="DA2697" s="60" t="s">
        <v>5598</v>
      </c>
      <c r="DB2697" s="60" t="s">
        <v>5595</v>
      </c>
      <c r="DC2697" s="60" t="s">
        <v>5596</v>
      </c>
      <c r="DD2697" s="60" t="s">
        <v>5595</v>
      </c>
    </row>
    <row r="2698" spans="105:108" x14ac:dyDescent="0.2">
      <c r="DA2698" s="60" t="s">
        <v>5599</v>
      </c>
      <c r="DB2698" s="60" t="s">
        <v>5595</v>
      </c>
      <c r="DC2698" s="60" t="s">
        <v>5596</v>
      </c>
      <c r="DD2698" s="60" t="s">
        <v>5595</v>
      </c>
    </row>
    <row r="2699" spans="105:108" x14ac:dyDescent="0.2">
      <c r="DA2699" s="60" t="s">
        <v>5600</v>
      </c>
      <c r="DB2699" s="60" t="s">
        <v>5595</v>
      </c>
      <c r="DC2699" s="60" t="s">
        <v>5596</v>
      </c>
      <c r="DD2699" s="60" t="s">
        <v>5595</v>
      </c>
    </row>
    <row r="2700" spans="105:108" x14ac:dyDescent="0.2">
      <c r="DA2700" s="60" t="s">
        <v>5601</v>
      </c>
      <c r="DB2700" s="60" t="s">
        <v>5595</v>
      </c>
      <c r="DC2700" s="60" t="s">
        <v>5596</v>
      </c>
      <c r="DD2700" s="60" t="s">
        <v>5595</v>
      </c>
    </row>
    <row r="2701" spans="105:108" x14ac:dyDescent="0.2">
      <c r="DA2701" s="60" t="s">
        <v>5602</v>
      </c>
      <c r="DB2701" s="60" t="s">
        <v>5595</v>
      </c>
      <c r="DC2701" s="60" t="s">
        <v>5596</v>
      </c>
      <c r="DD2701" s="60" t="s">
        <v>5595</v>
      </c>
    </row>
    <row r="2702" spans="105:108" x14ac:dyDescent="0.2">
      <c r="DA2702" s="60" t="s">
        <v>5603</v>
      </c>
      <c r="DB2702" s="60" t="s">
        <v>5604</v>
      </c>
      <c r="DC2702" s="60" t="s">
        <v>5596</v>
      </c>
      <c r="DD2702" s="60" t="s">
        <v>5595</v>
      </c>
    </row>
    <row r="2703" spans="105:108" x14ac:dyDescent="0.2">
      <c r="DA2703" s="60" t="s">
        <v>5605</v>
      </c>
      <c r="DB2703" s="60" t="s">
        <v>5595</v>
      </c>
      <c r="DC2703" s="60" t="s">
        <v>5596</v>
      </c>
      <c r="DD2703" s="60" t="s">
        <v>5595</v>
      </c>
    </row>
    <row r="2704" spans="105:108" x14ac:dyDescent="0.2">
      <c r="DA2704" s="60" t="s">
        <v>5606</v>
      </c>
      <c r="DB2704" s="60" t="s">
        <v>5604</v>
      </c>
      <c r="DC2704" s="60" t="s">
        <v>5596</v>
      </c>
      <c r="DD2704" s="60" t="s">
        <v>5595</v>
      </c>
    </row>
    <row r="2705" spans="105:108" x14ac:dyDescent="0.2">
      <c r="DA2705" s="60" t="s">
        <v>5607</v>
      </c>
      <c r="DB2705" s="60" t="s">
        <v>5595</v>
      </c>
      <c r="DC2705" s="60" t="s">
        <v>5596</v>
      </c>
      <c r="DD2705" s="60" t="s">
        <v>5595</v>
      </c>
    </row>
    <row r="2706" spans="105:108" x14ac:dyDescent="0.2">
      <c r="DA2706" s="60" t="s">
        <v>5608</v>
      </c>
      <c r="DB2706" s="60" t="s">
        <v>5595</v>
      </c>
      <c r="DC2706" s="60" t="s">
        <v>5596</v>
      </c>
      <c r="DD2706" s="60" t="s">
        <v>5595</v>
      </c>
    </row>
    <row r="2707" spans="105:108" x14ac:dyDescent="0.2">
      <c r="DA2707" s="60" t="s">
        <v>5609</v>
      </c>
      <c r="DB2707" s="60" t="s">
        <v>5595</v>
      </c>
      <c r="DC2707" s="60" t="s">
        <v>5596</v>
      </c>
      <c r="DD2707" s="60" t="s">
        <v>5595</v>
      </c>
    </row>
    <row r="2708" spans="105:108" x14ac:dyDescent="0.2">
      <c r="DA2708" s="60" t="s">
        <v>5610</v>
      </c>
      <c r="DB2708" s="60" t="s">
        <v>5595</v>
      </c>
      <c r="DC2708" s="60" t="s">
        <v>5596</v>
      </c>
      <c r="DD2708" s="60" t="s">
        <v>5595</v>
      </c>
    </row>
    <row r="2709" spans="105:108" x14ac:dyDescent="0.2">
      <c r="DA2709" s="60" t="s">
        <v>5611</v>
      </c>
      <c r="DB2709" s="60" t="s">
        <v>5595</v>
      </c>
      <c r="DC2709" s="60" t="s">
        <v>5596</v>
      </c>
      <c r="DD2709" s="60" t="s">
        <v>5595</v>
      </c>
    </row>
    <row r="2710" spans="105:108" x14ac:dyDescent="0.2">
      <c r="DA2710" s="60" t="s">
        <v>5612</v>
      </c>
      <c r="DB2710" s="60" t="s">
        <v>5595</v>
      </c>
      <c r="DC2710" s="60" t="s">
        <v>5596</v>
      </c>
      <c r="DD2710" s="60" t="s">
        <v>5595</v>
      </c>
    </row>
    <row r="2711" spans="105:108" x14ac:dyDescent="0.2">
      <c r="DA2711" s="60" t="s">
        <v>5613</v>
      </c>
      <c r="DB2711" s="60" t="s">
        <v>5614</v>
      </c>
      <c r="DC2711" s="60" t="s">
        <v>5615</v>
      </c>
      <c r="DD2711" s="60" t="s">
        <v>5614</v>
      </c>
    </row>
    <row r="2712" spans="105:108" x14ac:dyDescent="0.2">
      <c r="DA2712" s="60" t="s">
        <v>5616</v>
      </c>
      <c r="DB2712" s="60" t="s">
        <v>5614</v>
      </c>
      <c r="DC2712" s="60" t="s">
        <v>5615</v>
      </c>
      <c r="DD2712" s="60" t="s">
        <v>5614</v>
      </c>
    </row>
    <row r="2713" spans="105:108" x14ac:dyDescent="0.2">
      <c r="DA2713" s="60" t="s">
        <v>5617</v>
      </c>
      <c r="DB2713" s="60" t="s">
        <v>5618</v>
      </c>
      <c r="DC2713" s="60" t="s">
        <v>5619</v>
      </c>
      <c r="DD2713" s="60" t="s">
        <v>5620</v>
      </c>
    </row>
    <row r="2714" spans="105:108" x14ac:dyDescent="0.2">
      <c r="DA2714" s="60" t="s">
        <v>5621</v>
      </c>
      <c r="DB2714" s="60" t="s">
        <v>5622</v>
      </c>
      <c r="DC2714" s="60" t="s">
        <v>5619</v>
      </c>
      <c r="DD2714" s="60" t="s">
        <v>5620</v>
      </c>
    </row>
    <row r="2715" spans="105:108" x14ac:dyDescent="0.2">
      <c r="DA2715" s="60" t="s">
        <v>5623</v>
      </c>
      <c r="DB2715" s="60" t="s">
        <v>5624</v>
      </c>
      <c r="DC2715" s="60" t="s">
        <v>5619</v>
      </c>
      <c r="DD2715" s="60" t="s">
        <v>5620</v>
      </c>
    </row>
    <row r="2716" spans="105:108" x14ac:dyDescent="0.2">
      <c r="DA2716" s="60" t="s">
        <v>5625</v>
      </c>
      <c r="DB2716" s="60" t="s">
        <v>5626</v>
      </c>
      <c r="DC2716" s="60" t="s">
        <v>5619</v>
      </c>
      <c r="DD2716" s="60" t="s">
        <v>5620</v>
      </c>
    </row>
    <row r="2717" spans="105:108" x14ac:dyDescent="0.2">
      <c r="DA2717" s="60" t="s">
        <v>5627</v>
      </c>
      <c r="DB2717" s="60" t="s">
        <v>5628</v>
      </c>
      <c r="DC2717" s="60" t="s">
        <v>5619</v>
      </c>
      <c r="DD2717" s="60" t="s">
        <v>5620</v>
      </c>
    </row>
    <row r="2718" spans="105:108" x14ac:dyDescent="0.2">
      <c r="DA2718" s="60" t="s">
        <v>5629</v>
      </c>
      <c r="DB2718" s="60" t="s">
        <v>5630</v>
      </c>
      <c r="DC2718" s="60" t="s">
        <v>5619</v>
      </c>
      <c r="DD2718" s="60" t="s">
        <v>5620</v>
      </c>
    </row>
    <row r="2719" spans="105:108" x14ac:dyDescent="0.2">
      <c r="DA2719" s="60" t="s">
        <v>5631</v>
      </c>
      <c r="DB2719" s="60" t="s">
        <v>5632</v>
      </c>
      <c r="DC2719" s="60" t="s">
        <v>5619</v>
      </c>
      <c r="DD2719" s="60" t="s">
        <v>5620</v>
      </c>
    </row>
    <row r="2720" spans="105:108" x14ac:dyDescent="0.2">
      <c r="DA2720" s="60" t="s">
        <v>5633</v>
      </c>
      <c r="DB2720" s="60" t="s">
        <v>5620</v>
      </c>
      <c r="DC2720" s="60" t="s">
        <v>5619</v>
      </c>
      <c r="DD2720" s="60" t="s">
        <v>5620</v>
      </c>
    </row>
    <row r="2721" spans="105:108" x14ac:dyDescent="0.2">
      <c r="DA2721" s="60" t="s">
        <v>5634</v>
      </c>
      <c r="DB2721" s="60" t="s">
        <v>5635</v>
      </c>
      <c r="DC2721" s="60" t="s">
        <v>5619</v>
      </c>
      <c r="DD2721" s="60" t="s">
        <v>5620</v>
      </c>
    </row>
    <row r="2722" spans="105:108" x14ac:dyDescent="0.2">
      <c r="DA2722" s="60" t="s">
        <v>5636</v>
      </c>
      <c r="DB2722" s="60" t="s">
        <v>5628</v>
      </c>
      <c r="DC2722" s="60" t="s">
        <v>5619</v>
      </c>
      <c r="DD2722" s="60" t="s">
        <v>5620</v>
      </c>
    </row>
    <row r="2723" spans="105:108" x14ac:dyDescent="0.2">
      <c r="DA2723" s="60" t="s">
        <v>5637</v>
      </c>
      <c r="DB2723" s="60" t="s">
        <v>5632</v>
      </c>
      <c r="DC2723" s="60" t="s">
        <v>5619</v>
      </c>
      <c r="DD2723" s="60" t="s">
        <v>5620</v>
      </c>
    </row>
    <row r="2724" spans="105:108" x14ac:dyDescent="0.2">
      <c r="DA2724" s="60" t="s">
        <v>5638</v>
      </c>
      <c r="DB2724" s="60" t="s">
        <v>5620</v>
      </c>
      <c r="DC2724" s="60" t="s">
        <v>5619</v>
      </c>
      <c r="DD2724" s="60" t="s">
        <v>5620</v>
      </c>
    </row>
    <row r="2725" spans="105:108" x14ac:dyDescent="0.2">
      <c r="DA2725" s="60" t="s">
        <v>5639</v>
      </c>
      <c r="DB2725" s="60" t="s">
        <v>5640</v>
      </c>
      <c r="DC2725" s="60" t="s">
        <v>5641</v>
      </c>
      <c r="DD2725" s="60" t="s">
        <v>5642</v>
      </c>
    </row>
    <row r="2726" spans="105:108" x14ac:dyDescent="0.2">
      <c r="DA2726" s="60" t="s">
        <v>5643</v>
      </c>
      <c r="DB2726" s="60" t="s">
        <v>5644</v>
      </c>
      <c r="DC2726" s="60" t="s">
        <v>5641</v>
      </c>
      <c r="DD2726" s="60" t="s">
        <v>5642</v>
      </c>
    </row>
    <row r="2727" spans="105:108" x14ac:dyDescent="0.2">
      <c r="DA2727" s="60" t="s">
        <v>5645</v>
      </c>
      <c r="DB2727" s="60" t="s">
        <v>5646</v>
      </c>
      <c r="DC2727" s="60" t="s">
        <v>5641</v>
      </c>
      <c r="DD2727" s="60" t="s">
        <v>5642</v>
      </c>
    </row>
    <row r="2728" spans="105:108" x14ac:dyDescent="0.2">
      <c r="DA2728" s="60" t="s">
        <v>5647</v>
      </c>
      <c r="DB2728" s="60" t="s">
        <v>5648</v>
      </c>
      <c r="DC2728" s="60" t="s">
        <v>5641</v>
      </c>
      <c r="DD2728" s="60" t="s">
        <v>5642</v>
      </c>
    </row>
    <row r="2729" spans="105:108" x14ac:dyDescent="0.2">
      <c r="DA2729" s="60" t="s">
        <v>5649</v>
      </c>
      <c r="DB2729" s="60" t="s">
        <v>5650</v>
      </c>
      <c r="DC2729" s="60" t="s">
        <v>5641</v>
      </c>
      <c r="DD2729" s="60" t="s">
        <v>5642</v>
      </c>
    </row>
    <row r="2730" spans="105:108" x14ac:dyDescent="0.2">
      <c r="DA2730" s="60" t="s">
        <v>5651</v>
      </c>
      <c r="DB2730" s="60" t="s">
        <v>5652</v>
      </c>
      <c r="DC2730" s="60" t="s">
        <v>5641</v>
      </c>
      <c r="DD2730" s="60" t="s">
        <v>5642</v>
      </c>
    </row>
    <row r="2731" spans="105:108" x14ac:dyDescent="0.2">
      <c r="DA2731" s="60" t="s">
        <v>5653</v>
      </c>
      <c r="DB2731" s="60" t="s">
        <v>3893</v>
      </c>
      <c r="DC2731" s="60" t="s">
        <v>5641</v>
      </c>
      <c r="DD2731" s="60" t="s">
        <v>5642</v>
      </c>
    </row>
    <row r="2732" spans="105:108" x14ac:dyDescent="0.2">
      <c r="DA2732" s="60" t="s">
        <v>3894</v>
      </c>
      <c r="DB2732" s="60" t="s">
        <v>3895</v>
      </c>
      <c r="DC2732" s="60" t="s">
        <v>5641</v>
      </c>
      <c r="DD2732" s="60" t="s">
        <v>5642</v>
      </c>
    </row>
    <row r="2733" spans="105:108" x14ac:dyDescent="0.2">
      <c r="DA2733" s="60" t="s">
        <v>3896</v>
      </c>
      <c r="DB2733" s="60" t="s">
        <v>3897</v>
      </c>
      <c r="DC2733" s="60" t="s">
        <v>5641</v>
      </c>
      <c r="DD2733" s="60" t="s">
        <v>5642</v>
      </c>
    </row>
    <row r="2734" spans="105:108" x14ac:dyDescent="0.2">
      <c r="DA2734" s="60" t="s">
        <v>3898</v>
      </c>
      <c r="DB2734" s="60" t="s">
        <v>3899</v>
      </c>
      <c r="DC2734" s="60" t="s">
        <v>5641</v>
      </c>
      <c r="DD2734" s="60" t="s">
        <v>5642</v>
      </c>
    </row>
    <row r="2735" spans="105:108" x14ac:dyDescent="0.2">
      <c r="DA2735" s="60" t="s">
        <v>3900</v>
      </c>
      <c r="DB2735" s="60" t="s">
        <v>3901</v>
      </c>
      <c r="DC2735" s="60" t="s">
        <v>5641</v>
      </c>
      <c r="DD2735" s="60" t="s">
        <v>5642</v>
      </c>
    </row>
    <row r="2736" spans="105:108" x14ac:dyDescent="0.2">
      <c r="DA2736" s="60" t="s">
        <v>3902</v>
      </c>
      <c r="DB2736" s="60" t="s">
        <v>3903</v>
      </c>
      <c r="DC2736" s="60" t="s">
        <v>5641</v>
      </c>
      <c r="DD2736" s="60" t="s">
        <v>5642</v>
      </c>
    </row>
    <row r="2737" spans="105:108" x14ac:dyDescent="0.2">
      <c r="DA2737" s="60" t="s">
        <v>3904</v>
      </c>
      <c r="DB2737" s="60" t="s">
        <v>3905</v>
      </c>
      <c r="DC2737" s="60" t="s">
        <v>5641</v>
      </c>
      <c r="DD2737" s="60" t="s">
        <v>5642</v>
      </c>
    </row>
    <row r="2738" spans="105:108" x14ac:dyDescent="0.2">
      <c r="DA2738" s="60" t="s">
        <v>3906</v>
      </c>
      <c r="DB2738" s="60" t="s">
        <v>3903</v>
      </c>
      <c r="DC2738" s="60" t="s">
        <v>5641</v>
      </c>
      <c r="DD2738" s="60" t="s">
        <v>5642</v>
      </c>
    </row>
    <row r="2739" spans="105:108" x14ac:dyDescent="0.2">
      <c r="DA2739" s="60" t="s">
        <v>3907</v>
      </c>
      <c r="DB2739" s="60" t="s">
        <v>3908</v>
      </c>
      <c r="DC2739" s="60" t="s">
        <v>5641</v>
      </c>
      <c r="DD2739" s="60" t="s">
        <v>5642</v>
      </c>
    </row>
    <row r="2740" spans="105:108" x14ac:dyDescent="0.2">
      <c r="DA2740" s="60" t="s">
        <v>3909</v>
      </c>
      <c r="DB2740" s="60" t="s">
        <v>3910</v>
      </c>
      <c r="DC2740" s="60" t="s">
        <v>5641</v>
      </c>
      <c r="DD2740" s="60" t="s">
        <v>5642</v>
      </c>
    </row>
    <row r="2741" spans="105:108" x14ac:dyDescent="0.2">
      <c r="DA2741" s="60" t="s">
        <v>3911</v>
      </c>
      <c r="DB2741" s="60" t="s">
        <v>3912</v>
      </c>
      <c r="DC2741" s="60" t="s">
        <v>5641</v>
      </c>
      <c r="DD2741" s="60" t="s">
        <v>5642</v>
      </c>
    </row>
    <row r="2742" spans="105:108" x14ac:dyDescent="0.2">
      <c r="DA2742" s="60" t="s">
        <v>3913</v>
      </c>
      <c r="DB2742" s="60" t="s">
        <v>3914</v>
      </c>
      <c r="DC2742" s="60" t="s">
        <v>5641</v>
      </c>
      <c r="DD2742" s="60" t="s">
        <v>5642</v>
      </c>
    </row>
    <row r="2743" spans="105:108" x14ac:dyDescent="0.2">
      <c r="DA2743" s="60" t="s">
        <v>3915</v>
      </c>
      <c r="DB2743" s="60" t="s">
        <v>3916</v>
      </c>
      <c r="DC2743" s="60" t="s">
        <v>5641</v>
      </c>
      <c r="DD2743" s="60" t="s">
        <v>5642</v>
      </c>
    </row>
    <row r="2744" spans="105:108" x14ac:dyDescent="0.2">
      <c r="DA2744" s="60" t="s">
        <v>3917</v>
      </c>
      <c r="DB2744" s="60" t="s">
        <v>3918</v>
      </c>
      <c r="DC2744" s="60" t="s">
        <v>5641</v>
      </c>
      <c r="DD2744" s="60" t="s">
        <v>5642</v>
      </c>
    </row>
    <row r="2745" spans="105:108" x14ac:dyDescent="0.2">
      <c r="DA2745" s="60" t="s">
        <v>3919</v>
      </c>
      <c r="DB2745" s="60" t="s">
        <v>3899</v>
      </c>
      <c r="DC2745" s="60" t="s">
        <v>5641</v>
      </c>
      <c r="DD2745" s="60" t="s">
        <v>5642</v>
      </c>
    </row>
    <row r="2746" spans="105:108" x14ac:dyDescent="0.2">
      <c r="DA2746" s="60" t="s">
        <v>3920</v>
      </c>
      <c r="DB2746" s="60" t="s">
        <v>5650</v>
      </c>
      <c r="DC2746" s="60" t="s">
        <v>5641</v>
      </c>
      <c r="DD2746" s="60" t="s">
        <v>5642</v>
      </c>
    </row>
    <row r="2747" spans="105:108" x14ac:dyDescent="0.2">
      <c r="DA2747" s="60" t="s">
        <v>3921</v>
      </c>
      <c r="DB2747" s="60" t="s">
        <v>3908</v>
      </c>
      <c r="DC2747" s="60" t="s">
        <v>5641</v>
      </c>
      <c r="DD2747" s="60" t="s">
        <v>5642</v>
      </c>
    </row>
    <row r="2748" spans="105:108" x14ac:dyDescent="0.2">
      <c r="DA2748" s="60" t="s">
        <v>3922</v>
      </c>
      <c r="DB2748" s="60" t="s">
        <v>3923</v>
      </c>
      <c r="DC2748" s="60" t="s">
        <v>5596</v>
      </c>
      <c r="DD2748" s="60" t="s">
        <v>5595</v>
      </c>
    </row>
    <row r="2749" spans="105:108" x14ac:dyDescent="0.2">
      <c r="DA2749" s="60" t="s">
        <v>3924</v>
      </c>
      <c r="DB2749" s="60" t="s">
        <v>3925</v>
      </c>
      <c r="DC2749" s="60" t="s">
        <v>5641</v>
      </c>
      <c r="DD2749" s="60" t="s">
        <v>5642</v>
      </c>
    </row>
    <row r="2750" spans="105:108" x14ac:dyDescent="0.2">
      <c r="DA2750" s="60" t="s">
        <v>3926</v>
      </c>
      <c r="DB2750" s="60" t="s">
        <v>3927</v>
      </c>
      <c r="DC2750" s="60" t="s">
        <v>5641</v>
      </c>
      <c r="DD2750" s="60" t="s">
        <v>5642</v>
      </c>
    </row>
    <row r="2751" spans="105:108" x14ac:dyDescent="0.2">
      <c r="DA2751" s="60" t="s">
        <v>3928</v>
      </c>
      <c r="DB2751" s="60" t="s">
        <v>3929</v>
      </c>
      <c r="DC2751" s="60" t="s">
        <v>3930</v>
      </c>
      <c r="DD2751" s="60" t="s">
        <v>3929</v>
      </c>
    </row>
    <row r="2752" spans="105:108" x14ac:dyDescent="0.2">
      <c r="DA2752" s="60" t="s">
        <v>3931</v>
      </c>
      <c r="DB2752" s="60" t="s">
        <v>3929</v>
      </c>
      <c r="DC2752" s="60" t="s">
        <v>3930</v>
      </c>
      <c r="DD2752" s="60" t="s">
        <v>3929</v>
      </c>
    </row>
    <row r="2753" spans="105:108" x14ac:dyDescent="0.2">
      <c r="DA2753" s="60" t="s">
        <v>3932</v>
      </c>
      <c r="DB2753" s="60" t="s">
        <v>3929</v>
      </c>
      <c r="DC2753" s="60" t="s">
        <v>3930</v>
      </c>
      <c r="DD2753" s="60" t="s">
        <v>3929</v>
      </c>
    </row>
    <row r="2754" spans="105:108" x14ac:dyDescent="0.2">
      <c r="DA2754" s="60" t="s">
        <v>3933</v>
      </c>
      <c r="DB2754" s="60" t="s">
        <v>3929</v>
      </c>
      <c r="DC2754" s="60" t="s">
        <v>3930</v>
      </c>
      <c r="DD2754" s="60" t="s">
        <v>3929</v>
      </c>
    </row>
    <row r="2755" spans="105:108" x14ac:dyDescent="0.2">
      <c r="DA2755" s="60" t="s">
        <v>3934</v>
      </c>
      <c r="DB2755" s="60" t="s">
        <v>3929</v>
      </c>
      <c r="DC2755" s="60" t="s">
        <v>3930</v>
      </c>
      <c r="DD2755" s="60" t="s">
        <v>3929</v>
      </c>
    </row>
    <row r="2756" spans="105:108" x14ac:dyDescent="0.2">
      <c r="DA2756" s="60" t="s">
        <v>3935</v>
      </c>
      <c r="DB2756" s="60" t="s">
        <v>3929</v>
      </c>
      <c r="DC2756" s="60" t="s">
        <v>3930</v>
      </c>
      <c r="DD2756" s="60" t="s">
        <v>3929</v>
      </c>
    </row>
    <row r="2757" spans="105:108" x14ac:dyDescent="0.2">
      <c r="DA2757" s="60" t="s">
        <v>3936</v>
      </c>
      <c r="DB2757" s="60" t="s">
        <v>3929</v>
      </c>
      <c r="DC2757" s="60" t="s">
        <v>3930</v>
      </c>
      <c r="DD2757" s="60" t="s">
        <v>3929</v>
      </c>
    </row>
    <row r="2758" spans="105:108" x14ac:dyDescent="0.2">
      <c r="DA2758" s="60" t="s">
        <v>3937</v>
      </c>
      <c r="DB2758" s="60" t="s">
        <v>3938</v>
      </c>
      <c r="DC2758" s="60" t="s">
        <v>4750</v>
      </c>
      <c r="DD2758" s="60" t="s">
        <v>4751</v>
      </c>
    </row>
    <row r="2759" spans="105:108" x14ac:dyDescent="0.2">
      <c r="DA2759" s="60" t="s">
        <v>3939</v>
      </c>
      <c r="DB2759" s="60" t="s">
        <v>3929</v>
      </c>
      <c r="DC2759" s="60" t="s">
        <v>3930</v>
      </c>
      <c r="DD2759" s="60" t="s">
        <v>3929</v>
      </c>
    </row>
    <row r="2760" spans="105:108" x14ac:dyDescent="0.2">
      <c r="DA2760" s="60" t="s">
        <v>3940</v>
      </c>
      <c r="DB2760" s="60" t="s">
        <v>3929</v>
      </c>
      <c r="DC2760" s="60" t="s">
        <v>3930</v>
      </c>
      <c r="DD2760" s="60" t="s">
        <v>3929</v>
      </c>
    </row>
    <row r="2761" spans="105:108" x14ac:dyDescent="0.2">
      <c r="DA2761" s="60" t="s">
        <v>3941</v>
      </c>
      <c r="DB2761" s="60" t="s">
        <v>3929</v>
      </c>
      <c r="DC2761" s="60" t="s">
        <v>3930</v>
      </c>
      <c r="DD2761" s="60" t="s">
        <v>3929</v>
      </c>
    </row>
    <row r="2762" spans="105:108" x14ac:dyDescent="0.2">
      <c r="DA2762" s="60" t="s">
        <v>3942</v>
      </c>
      <c r="DB2762" s="60" t="s">
        <v>3929</v>
      </c>
      <c r="DC2762" s="60" t="s">
        <v>3930</v>
      </c>
      <c r="DD2762" s="60" t="s">
        <v>3929</v>
      </c>
    </row>
    <row r="2763" spans="105:108" x14ac:dyDescent="0.2">
      <c r="DA2763" s="60" t="s">
        <v>3943</v>
      </c>
      <c r="DB2763" s="60" t="s">
        <v>3929</v>
      </c>
      <c r="DC2763" s="60" t="s">
        <v>3930</v>
      </c>
      <c r="DD2763" s="60" t="s">
        <v>3929</v>
      </c>
    </row>
    <row r="2764" spans="105:108" x14ac:dyDescent="0.2">
      <c r="DA2764" s="60" t="s">
        <v>3944</v>
      </c>
      <c r="DB2764" s="60" t="s">
        <v>3929</v>
      </c>
      <c r="DC2764" s="60" t="s">
        <v>3930</v>
      </c>
      <c r="DD2764" s="60" t="s">
        <v>3929</v>
      </c>
    </row>
    <row r="2765" spans="105:108" x14ac:dyDescent="0.2">
      <c r="DA2765" s="60" t="s">
        <v>3945</v>
      </c>
      <c r="DB2765" s="60" t="s">
        <v>3929</v>
      </c>
      <c r="DC2765" s="60" t="s">
        <v>3930</v>
      </c>
      <c r="DD2765" s="60" t="s">
        <v>3929</v>
      </c>
    </row>
    <row r="2766" spans="105:108" x14ac:dyDescent="0.2">
      <c r="DA2766" s="60" t="s">
        <v>3946</v>
      </c>
      <c r="DB2766" s="60" t="s">
        <v>3929</v>
      </c>
      <c r="DC2766" s="60" t="s">
        <v>3930</v>
      </c>
      <c r="DD2766" s="60" t="s">
        <v>3929</v>
      </c>
    </row>
    <row r="2767" spans="105:108" x14ac:dyDescent="0.2">
      <c r="DA2767" s="60" t="s">
        <v>3947</v>
      </c>
      <c r="DB2767" s="60" t="s">
        <v>3929</v>
      </c>
      <c r="DC2767" s="60" t="s">
        <v>3930</v>
      </c>
      <c r="DD2767" s="60" t="s">
        <v>3929</v>
      </c>
    </row>
    <row r="2768" spans="105:108" x14ac:dyDescent="0.2">
      <c r="DA2768" s="60" t="s">
        <v>3948</v>
      </c>
      <c r="DB2768" s="60" t="s">
        <v>3929</v>
      </c>
      <c r="DC2768" s="60" t="s">
        <v>3930</v>
      </c>
      <c r="DD2768" s="60" t="s">
        <v>3929</v>
      </c>
    </row>
    <row r="2769" spans="105:108" x14ac:dyDescent="0.2">
      <c r="DA2769" s="60" t="s">
        <v>3949</v>
      </c>
      <c r="DB2769" s="60" t="s">
        <v>3929</v>
      </c>
      <c r="DC2769" s="60" t="s">
        <v>3930</v>
      </c>
      <c r="DD2769" s="60" t="s">
        <v>3929</v>
      </c>
    </row>
    <row r="2770" spans="105:108" x14ac:dyDescent="0.2">
      <c r="DA2770" s="60" t="s">
        <v>3950</v>
      </c>
      <c r="DB2770" s="60" t="s">
        <v>3929</v>
      </c>
      <c r="DC2770" s="60" t="s">
        <v>3930</v>
      </c>
      <c r="DD2770" s="60" t="s">
        <v>3929</v>
      </c>
    </row>
    <row r="2771" spans="105:108" x14ac:dyDescent="0.2">
      <c r="DA2771" s="60" t="s">
        <v>3951</v>
      </c>
      <c r="DB2771" s="60" t="s">
        <v>3929</v>
      </c>
      <c r="DC2771" s="60" t="s">
        <v>3930</v>
      </c>
      <c r="DD2771" s="60" t="s">
        <v>3929</v>
      </c>
    </row>
    <row r="2772" spans="105:108" x14ac:dyDescent="0.2">
      <c r="DA2772" s="60" t="s">
        <v>3952</v>
      </c>
      <c r="DB2772" s="60" t="s">
        <v>3929</v>
      </c>
      <c r="DC2772" s="60" t="s">
        <v>3930</v>
      </c>
      <c r="DD2772" s="60" t="s">
        <v>3929</v>
      </c>
    </row>
    <row r="2773" spans="105:108" x14ac:dyDescent="0.2">
      <c r="DA2773" s="60" t="s">
        <v>3953</v>
      </c>
      <c r="DB2773" s="60" t="s">
        <v>3929</v>
      </c>
      <c r="DC2773" s="60" t="s">
        <v>3930</v>
      </c>
      <c r="DD2773" s="60" t="s">
        <v>3929</v>
      </c>
    </row>
    <row r="2774" spans="105:108" x14ac:dyDescent="0.2">
      <c r="DA2774" s="60" t="s">
        <v>3954</v>
      </c>
      <c r="DB2774" s="60" t="s">
        <v>3929</v>
      </c>
      <c r="DC2774" s="60" t="s">
        <v>3930</v>
      </c>
      <c r="DD2774" s="60" t="s">
        <v>3929</v>
      </c>
    </row>
    <row r="2775" spans="105:108" x14ac:dyDescent="0.2">
      <c r="DA2775" s="60" t="s">
        <v>3955</v>
      </c>
      <c r="DB2775" s="60" t="s">
        <v>3929</v>
      </c>
      <c r="DC2775" s="60" t="s">
        <v>3930</v>
      </c>
      <c r="DD2775" s="60" t="s">
        <v>3929</v>
      </c>
    </row>
    <row r="2776" spans="105:108" x14ac:dyDescent="0.2">
      <c r="DA2776" s="60" t="s">
        <v>3956</v>
      </c>
      <c r="DB2776" s="60" t="s">
        <v>3929</v>
      </c>
      <c r="DC2776" s="60" t="s">
        <v>3930</v>
      </c>
      <c r="DD2776" s="60" t="s">
        <v>3929</v>
      </c>
    </row>
    <row r="2777" spans="105:108" x14ac:dyDescent="0.2">
      <c r="DA2777" s="60" t="s">
        <v>3957</v>
      </c>
      <c r="DB2777" s="60" t="s">
        <v>3929</v>
      </c>
      <c r="DC2777" s="60" t="s">
        <v>3930</v>
      </c>
      <c r="DD2777" s="60" t="s">
        <v>3929</v>
      </c>
    </row>
    <row r="2778" spans="105:108" x14ac:dyDescent="0.2">
      <c r="DA2778" s="60" t="s">
        <v>3958</v>
      </c>
      <c r="DB2778" s="60" t="s">
        <v>3929</v>
      </c>
      <c r="DC2778" s="60" t="s">
        <v>3930</v>
      </c>
      <c r="DD2778" s="60" t="s">
        <v>3929</v>
      </c>
    </row>
    <row r="2779" spans="105:108" x14ac:dyDescent="0.2">
      <c r="DA2779" s="60" t="s">
        <v>3959</v>
      </c>
      <c r="DB2779" s="60" t="s">
        <v>3929</v>
      </c>
      <c r="DC2779" s="60" t="s">
        <v>3930</v>
      </c>
      <c r="DD2779" s="60" t="s">
        <v>3929</v>
      </c>
    </row>
    <row r="2780" spans="105:108" x14ac:dyDescent="0.2">
      <c r="DA2780" s="60" t="s">
        <v>3960</v>
      </c>
      <c r="DB2780" s="60" t="s">
        <v>3929</v>
      </c>
      <c r="DC2780" s="60" t="s">
        <v>3930</v>
      </c>
      <c r="DD2780" s="60" t="s">
        <v>3929</v>
      </c>
    </row>
    <row r="2781" spans="105:108" x14ac:dyDescent="0.2">
      <c r="DA2781" s="60" t="s">
        <v>3961</v>
      </c>
      <c r="DB2781" s="60" t="s">
        <v>3929</v>
      </c>
      <c r="DC2781" s="60" t="s">
        <v>3930</v>
      </c>
      <c r="DD2781" s="60" t="s">
        <v>3929</v>
      </c>
    </row>
    <row r="2782" spans="105:108" x14ac:dyDescent="0.2">
      <c r="DA2782" s="60" t="s">
        <v>3962</v>
      </c>
      <c r="DB2782" s="60" t="s">
        <v>3929</v>
      </c>
      <c r="DC2782" s="60" t="s">
        <v>3930</v>
      </c>
      <c r="DD2782" s="60" t="s">
        <v>3929</v>
      </c>
    </row>
    <row r="2783" spans="105:108" x14ac:dyDescent="0.2">
      <c r="DA2783" s="60" t="s">
        <v>3963</v>
      </c>
      <c r="DB2783" s="60" t="s">
        <v>3964</v>
      </c>
      <c r="DC2783" s="60" t="s">
        <v>4750</v>
      </c>
      <c r="DD2783" s="60" t="s">
        <v>4751</v>
      </c>
    </row>
    <row r="2784" spans="105:108" x14ac:dyDescent="0.2">
      <c r="DA2784" s="60" t="s">
        <v>3965</v>
      </c>
      <c r="DB2784" s="60" t="s">
        <v>3938</v>
      </c>
      <c r="DC2784" s="60" t="s">
        <v>4750</v>
      </c>
      <c r="DD2784" s="60" t="s">
        <v>4751</v>
      </c>
    </row>
    <row r="2785" spans="105:108" x14ac:dyDescent="0.2">
      <c r="DA2785" s="60" t="s">
        <v>3966</v>
      </c>
      <c r="DB2785" s="60" t="s">
        <v>3967</v>
      </c>
      <c r="DC2785" s="60" t="s">
        <v>4750</v>
      </c>
      <c r="DD2785" s="60" t="s">
        <v>4751</v>
      </c>
    </row>
    <row r="2786" spans="105:108" x14ac:dyDescent="0.2">
      <c r="DA2786" s="60" t="s">
        <v>3968</v>
      </c>
      <c r="DB2786" s="60" t="s">
        <v>3967</v>
      </c>
      <c r="DC2786" s="60" t="s">
        <v>4750</v>
      </c>
      <c r="DD2786" s="60" t="s">
        <v>4751</v>
      </c>
    </row>
    <row r="2787" spans="105:108" x14ac:dyDescent="0.2">
      <c r="DA2787" s="60" t="s">
        <v>3969</v>
      </c>
      <c r="DB2787" s="60" t="s">
        <v>3970</v>
      </c>
      <c r="DC2787" s="60" t="s">
        <v>4750</v>
      </c>
      <c r="DD2787" s="60" t="s">
        <v>4751</v>
      </c>
    </row>
    <row r="2788" spans="105:108" x14ac:dyDescent="0.2">
      <c r="DA2788" s="60" t="s">
        <v>3971</v>
      </c>
      <c r="DB2788" s="60" t="s">
        <v>3972</v>
      </c>
      <c r="DC2788" s="60" t="s">
        <v>2447</v>
      </c>
      <c r="DD2788" s="60" t="s">
        <v>3972</v>
      </c>
    </row>
    <row r="2789" spans="105:108" x14ac:dyDescent="0.2">
      <c r="DA2789" s="60" t="s">
        <v>3973</v>
      </c>
      <c r="DB2789" s="60" t="s">
        <v>3974</v>
      </c>
      <c r="DC2789" s="60" t="s">
        <v>4750</v>
      </c>
      <c r="DD2789" s="60" t="s">
        <v>4751</v>
      </c>
    </row>
    <row r="2790" spans="105:108" x14ac:dyDescent="0.2">
      <c r="DA2790" s="60" t="s">
        <v>3975</v>
      </c>
      <c r="DB2790" s="60" t="s">
        <v>3976</v>
      </c>
      <c r="DC2790" s="60" t="s">
        <v>3930</v>
      </c>
      <c r="DD2790" s="60" t="s">
        <v>3929</v>
      </c>
    </row>
    <row r="2791" spans="105:108" x14ac:dyDescent="0.2">
      <c r="DA2791" s="60" t="s">
        <v>3977</v>
      </c>
      <c r="DB2791" s="60" t="s">
        <v>3978</v>
      </c>
      <c r="DC2791" s="60" t="s">
        <v>3979</v>
      </c>
      <c r="DD2791" s="60" t="s">
        <v>3978</v>
      </c>
    </row>
    <row r="2792" spans="105:108" x14ac:dyDescent="0.2">
      <c r="DA2792" s="60" t="s">
        <v>3980</v>
      </c>
      <c r="DB2792" s="60" t="s">
        <v>3981</v>
      </c>
      <c r="DC2792" s="60" t="s">
        <v>3979</v>
      </c>
      <c r="DD2792" s="60" t="s">
        <v>3978</v>
      </c>
    </row>
    <row r="2793" spans="105:108" x14ac:dyDescent="0.2">
      <c r="DA2793" s="60" t="s">
        <v>3982</v>
      </c>
      <c r="DB2793" s="60" t="s">
        <v>3983</v>
      </c>
      <c r="DC2793" s="60" t="s">
        <v>3979</v>
      </c>
      <c r="DD2793" s="60" t="s">
        <v>3978</v>
      </c>
    </row>
    <row r="2794" spans="105:108" x14ac:dyDescent="0.2">
      <c r="DA2794" s="60" t="s">
        <v>3984</v>
      </c>
      <c r="DB2794" s="60" t="s">
        <v>3985</v>
      </c>
      <c r="DC2794" s="60" t="s">
        <v>3979</v>
      </c>
      <c r="DD2794" s="60" t="s">
        <v>3978</v>
      </c>
    </row>
    <row r="2795" spans="105:108" x14ac:dyDescent="0.2">
      <c r="DA2795" s="60" t="s">
        <v>3986</v>
      </c>
      <c r="DB2795" s="60" t="s">
        <v>3978</v>
      </c>
      <c r="DC2795" s="60" t="s">
        <v>3979</v>
      </c>
      <c r="DD2795" s="60" t="s">
        <v>3978</v>
      </c>
    </row>
    <row r="2796" spans="105:108" x14ac:dyDescent="0.2">
      <c r="DA2796" s="60" t="s">
        <v>3987</v>
      </c>
      <c r="DB2796" s="60" t="s">
        <v>3988</v>
      </c>
      <c r="DC2796" s="60" t="s">
        <v>3989</v>
      </c>
      <c r="DD2796" s="60" t="s">
        <v>3990</v>
      </c>
    </row>
    <row r="2797" spans="105:108" x14ac:dyDescent="0.2">
      <c r="DA2797" s="60" t="s">
        <v>3991</v>
      </c>
      <c r="DB2797" s="60" t="s">
        <v>3992</v>
      </c>
      <c r="DC2797" s="60" t="s">
        <v>3993</v>
      </c>
      <c r="DD2797" s="60" t="s">
        <v>3992</v>
      </c>
    </row>
    <row r="2798" spans="105:108" x14ac:dyDescent="0.2">
      <c r="DA2798" s="60" t="s">
        <v>3994</v>
      </c>
      <c r="DB2798" s="60" t="s">
        <v>3995</v>
      </c>
      <c r="DC2798" s="60" t="s">
        <v>3989</v>
      </c>
      <c r="DD2798" s="60" t="s">
        <v>3990</v>
      </c>
    </row>
    <row r="2799" spans="105:108" x14ac:dyDescent="0.2">
      <c r="DA2799" s="60" t="s">
        <v>3996</v>
      </c>
      <c r="DB2799" s="60" t="s">
        <v>3997</v>
      </c>
      <c r="DC2799" s="60" t="s">
        <v>3989</v>
      </c>
      <c r="DD2799" s="60" t="s">
        <v>3990</v>
      </c>
    </row>
    <row r="2800" spans="105:108" x14ac:dyDescent="0.2">
      <c r="DA2800" s="60" t="s">
        <v>3998</v>
      </c>
      <c r="DB2800" s="60" t="s">
        <v>3999</v>
      </c>
      <c r="DC2800" s="60" t="s">
        <v>3989</v>
      </c>
      <c r="DD2800" s="60" t="s">
        <v>3990</v>
      </c>
    </row>
    <row r="2801" spans="105:108" x14ac:dyDescent="0.2">
      <c r="DA2801" s="60" t="s">
        <v>4000</v>
      </c>
      <c r="DB2801" s="60" t="s">
        <v>4001</v>
      </c>
      <c r="DC2801" s="60" t="s">
        <v>3989</v>
      </c>
      <c r="DD2801" s="60" t="s">
        <v>3990</v>
      </c>
    </row>
    <row r="2802" spans="105:108" x14ac:dyDescent="0.2">
      <c r="DA2802" s="60" t="s">
        <v>4002</v>
      </c>
      <c r="DB2802" s="60" t="s">
        <v>4003</v>
      </c>
      <c r="DC2802" s="60" t="s">
        <v>2455</v>
      </c>
      <c r="DD2802" s="60" t="s">
        <v>5675</v>
      </c>
    </row>
    <row r="2803" spans="105:108" x14ac:dyDescent="0.2">
      <c r="DA2803" s="60" t="s">
        <v>5676</v>
      </c>
      <c r="DB2803" s="60" t="s">
        <v>5677</v>
      </c>
      <c r="DC2803" s="60" t="s">
        <v>3989</v>
      </c>
      <c r="DD2803" s="60" t="s">
        <v>3990</v>
      </c>
    </row>
    <row r="2804" spans="105:108" x14ac:dyDescent="0.2">
      <c r="DA2804" s="60" t="s">
        <v>5678</v>
      </c>
      <c r="DB2804" s="60" t="s">
        <v>5679</v>
      </c>
      <c r="DC2804" s="60" t="s">
        <v>2455</v>
      </c>
      <c r="DD2804" s="60" t="s">
        <v>5675</v>
      </c>
    </row>
    <row r="2805" spans="105:108" x14ac:dyDescent="0.2">
      <c r="DA2805" s="60" t="s">
        <v>5680</v>
      </c>
      <c r="DB2805" s="60" t="s">
        <v>5677</v>
      </c>
      <c r="DC2805" s="60" t="s">
        <v>3989</v>
      </c>
      <c r="DD2805" s="60" t="s">
        <v>3990</v>
      </c>
    </row>
    <row r="2806" spans="105:108" x14ac:dyDescent="0.2">
      <c r="DA2806" s="60" t="s">
        <v>5681</v>
      </c>
      <c r="DB2806" s="60" t="s">
        <v>5682</v>
      </c>
      <c r="DC2806" s="60" t="s">
        <v>2455</v>
      </c>
      <c r="DD2806" s="60" t="s">
        <v>5675</v>
      </c>
    </row>
    <row r="2807" spans="105:108" x14ac:dyDescent="0.2">
      <c r="DA2807" s="60" t="s">
        <v>5683</v>
      </c>
      <c r="DB2807" s="60" t="s">
        <v>5684</v>
      </c>
      <c r="DC2807" s="60" t="s">
        <v>2455</v>
      </c>
      <c r="DD2807" s="60" t="s">
        <v>5675</v>
      </c>
    </row>
    <row r="2808" spans="105:108" x14ac:dyDescent="0.2">
      <c r="DA2808" s="60" t="s">
        <v>5685</v>
      </c>
      <c r="DB2808" s="60" t="s">
        <v>5686</v>
      </c>
      <c r="DC2808" s="60" t="s">
        <v>2455</v>
      </c>
      <c r="DD2808" s="60" t="s">
        <v>5675</v>
      </c>
    </row>
    <row r="2809" spans="105:108" x14ac:dyDescent="0.2">
      <c r="DA2809" s="60" t="s">
        <v>5687</v>
      </c>
      <c r="DB2809" s="60" t="s">
        <v>5688</v>
      </c>
      <c r="DC2809" s="60" t="s">
        <v>2455</v>
      </c>
      <c r="DD2809" s="60" t="s">
        <v>5675</v>
      </c>
    </row>
    <row r="2810" spans="105:108" x14ac:dyDescent="0.2">
      <c r="DA2810" s="60" t="s">
        <v>5689</v>
      </c>
      <c r="DB2810" s="60" t="s">
        <v>5690</v>
      </c>
      <c r="DC2810" s="60" t="s">
        <v>2455</v>
      </c>
      <c r="DD2810" s="60" t="s">
        <v>5675</v>
      </c>
    </row>
    <row r="2811" spans="105:108" x14ac:dyDescent="0.2">
      <c r="DA2811" s="60" t="s">
        <v>5691</v>
      </c>
      <c r="DB2811" s="60" t="s">
        <v>5692</v>
      </c>
      <c r="DC2811" s="60" t="s">
        <v>2455</v>
      </c>
      <c r="DD2811" s="60" t="s">
        <v>5675</v>
      </c>
    </row>
    <row r="2812" spans="105:108" x14ac:dyDescent="0.2">
      <c r="DA2812" s="60" t="s">
        <v>5693</v>
      </c>
      <c r="DB2812" s="60" t="s">
        <v>5694</v>
      </c>
      <c r="DC2812" s="60" t="s">
        <v>2455</v>
      </c>
      <c r="DD2812" s="60" t="s">
        <v>5675</v>
      </c>
    </row>
    <row r="2813" spans="105:108" x14ac:dyDescent="0.2">
      <c r="DA2813" s="60" t="s">
        <v>5695</v>
      </c>
      <c r="DB2813" s="60" t="s">
        <v>5690</v>
      </c>
      <c r="DC2813" s="60" t="s">
        <v>2455</v>
      </c>
      <c r="DD2813" s="60" t="s">
        <v>5675</v>
      </c>
    </row>
    <row r="2814" spans="105:108" x14ac:dyDescent="0.2">
      <c r="DA2814" s="60" t="s">
        <v>5696</v>
      </c>
      <c r="DB2814" s="60" t="s">
        <v>5686</v>
      </c>
      <c r="DC2814" s="60" t="s">
        <v>2455</v>
      </c>
      <c r="DD2814" s="60" t="s">
        <v>5675</v>
      </c>
    </row>
    <row r="2815" spans="105:108" x14ac:dyDescent="0.2">
      <c r="DA2815" s="60" t="s">
        <v>5697</v>
      </c>
      <c r="DB2815" s="60" t="s">
        <v>5694</v>
      </c>
      <c r="DC2815" s="60" t="s">
        <v>2455</v>
      </c>
      <c r="DD2815" s="60" t="s">
        <v>5675</v>
      </c>
    </row>
    <row r="2816" spans="105:108" x14ac:dyDescent="0.2">
      <c r="DA2816" s="60" t="s">
        <v>5698</v>
      </c>
      <c r="DB2816" s="60" t="s">
        <v>5699</v>
      </c>
      <c r="DC2816" s="60" t="s">
        <v>5700</v>
      </c>
      <c r="DD2816" s="60" t="s">
        <v>5699</v>
      </c>
    </row>
    <row r="2817" spans="105:108" x14ac:dyDescent="0.2">
      <c r="DA2817" s="60" t="s">
        <v>5701</v>
      </c>
      <c r="DB2817" s="60" t="s">
        <v>5699</v>
      </c>
      <c r="DC2817" s="60" t="s">
        <v>5700</v>
      </c>
      <c r="DD2817" s="60" t="s">
        <v>5699</v>
      </c>
    </row>
    <row r="2818" spans="105:108" x14ac:dyDescent="0.2">
      <c r="DA2818" s="60" t="s">
        <v>5702</v>
      </c>
      <c r="DB2818" s="60" t="s">
        <v>5703</v>
      </c>
      <c r="DC2818" s="60" t="s">
        <v>5700</v>
      </c>
      <c r="DD2818" s="60" t="s">
        <v>5699</v>
      </c>
    </row>
    <row r="2819" spans="105:108" x14ac:dyDescent="0.2">
      <c r="DA2819" s="60" t="s">
        <v>5704</v>
      </c>
      <c r="DB2819" s="60" t="s">
        <v>5703</v>
      </c>
      <c r="DC2819" s="60" t="s">
        <v>5700</v>
      </c>
      <c r="DD2819" s="60" t="s">
        <v>5699</v>
      </c>
    </row>
    <row r="2820" spans="105:108" x14ac:dyDescent="0.2">
      <c r="DA2820" s="60" t="s">
        <v>5705</v>
      </c>
      <c r="DB2820" s="60" t="s">
        <v>3995</v>
      </c>
      <c r="DC2820" s="60" t="s">
        <v>3989</v>
      </c>
      <c r="DD2820" s="60" t="s">
        <v>3990</v>
      </c>
    </row>
    <row r="2821" spans="105:108" x14ac:dyDescent="0.2">
      <c r="DA2821" s="60" t="s">
        <v>5706</v>
      </c>
      <c r="DB2821" s="60" t="s">
        <v>5707</v>
      </c>
      <c r="DC2821" s="60" t="s">
        <v>5700</v>
      </c>
      <c r="DD2821" s="60" t="s">
        <v>5699</v>
      </c>
    </row>
    <row r="2822" spans="105:108" x14ac:dyDescent="0.2">
      <c r="DA2822" s="60" t="s">
        <v>5708</v>
      </c>
      <c r="DB2822" s="60" t="s">
        <v>5709</v>
      </c>
      <c r="DC2822" s="60" t="s">
        <v>5700</v>
      </c>
      <c r="DD2822" s="60" t="s">
        <v>5699</v>
      </c>
    </row>
    <row r="2823" spans="105:108" x14ac:dyDescent="0.2">
      <c r="DA2823" s="60" t="s">
        <v>5710</v>
      </c>
      <c r="DB2823" s="60" t="s">
        <v>5711</v>
      </c>
      <c r="DC2823" s="60" t="s">
        <v>5712</v>
      </c>
      <c r="DD2823" s="60" t="s">
        <v>3407</v>
      </c>
    </row>
    <row r="2824" spans="105:108" x14ac:dyDescent="0.2">
      <c r="DA2824" s="60" t="s">
        <v>1141</v>
      </c>
      <c r="DB2824" s="60" t="s">
        <v>5711</v>
      </c>
      <c r="DC2824" s="60" t="s">
        <v>5712</v>
      </c>
      <c r="DD2824" s="60" t="s">
        <v>3407</v>
      </c>
    </row>
    <row r="2825" spans="105:108" x14ac:dyDescent="0.2">
      <c r="DA2825" s="60" t="s">
        <v>5713</v>
      </c>
      <c r="DB2825" s="60" t="s">
        <v>5711</v>
      </c>
      <c r="DC2825" s="60" t="s">
        <v>5712</v>
      </c>
      <c r="DD2825" s="60" t="s">
        <v>3407</v>
      </c>
    </row>
    <row r="2826" spans="105:108" x14ac:dyDescent="0.2">
      <c r="DA2826" s="60" t="s">
        <v>5714</v>
      </c>
      <c r="DB2826" s="60" t="s">
        <v>5715</v>
      </c>
      <c r="DC2826" s="60" t="s">
        <v>5712</v>
      </c>
      <c r="DD2826" s="60" t="s">
        <v>3407</v>
      </c>
    </row>
    <row r="2827" spans="105:108" x14ac:dyDescent="0.2">
      <c r="DA2827" s="60" t="s">
        <v>5716</v>
      </c>
      <c r="DB2827" s="60" t="s">
        <v>5717</v>
      </c>
      <c r="DC2827" s="60" t="s">
        <v>5712</v>
      </c>
      <c r="DD2827" s="60" t="s">
        <v>3407</v>
      </c>
    </row>
    <row r="2828" spans="105:108" x14ac:dyDescent="0.2">
      <c r="DA2828" s="60" t="s">
        <v>5718</v>
      </c>
      <c r="DB2828" s="60" t="s">
        <v>5715</v>
      </c>
      <c r="DC2828" s="60" t="s">
        <v>5712</v>
      </c>
      <c r="DD2828" s="60" t="s">
        <v>3407</v>
      </c>
    </row>
    <row r="2829" spans="105:108" x14ac:dyDescent="0.2">
      <c r="DA2829" s="60" t="s">
        <v>5719</v>
      </c>
      <c r="DB2829" s="60" t="s">
        <v>5720</v>
      </c>
      <c r="DC2829" s="60" t="s">
        <v>5712</v>
      </c>
      <c r="DD2829" s="60" t="s">
        <v>3407</v>
      </c>
    </row>
    <row r="2830" spans="105:108" x14ac:dyDescent="0.2">
      <c r="DA2830" s="60" t="s">
        <v>5721</v>
      </c>
      <c r="DB2830" s="60" t="s">
        <v>5717</v>
      </c>
      <c r="DC2830" s="60" t="s">
        <v>5712</v>
      </c>
      <c r="DD2830" s="60" t="s">
        <v>3407</v>
      </c>
    </row>
    <row r="2831" spans="105:108" x14ac:dyDescent="0.2">
      <c r="DA2831" s="60" t="s">
        <v>5722</v>
      </c>
      <c r="DB2831" s="60" t="s">
        <v>5723</v>
      </c>
      <c r="DC2831" s="60" t="s">
        <v>5712</v>
      </c>
      <c r="DD2831" s="60" t="s">
        <v>3407</v>
      </c>
    </row>
    <row r="2832" spans="105:108" x14ac:dyDescent="0.2">
      <c r="DA2832" s="60" t="s">
        <v>5724</v>
      </c>
      <c r="DB2832" s="60" t="s">
        <v>5725</v>
      </c>
      <c r="DC2832" s="60" t="s">
        <v>5726</v>
      </c>
      <c r="DD2832" s="60" t="s">
        <v>5727</v>
      </c>
    </row>
    <row r="2833" spans="105:108" x14ac:dyDescent="0.2">
      <c r="DA2833" s="60" t="s">
        <v>5728</v>
      </c>
      <c r="DB2833" s="60" t="s">
        <v>5727</v>
      </c>
      <c r="DC2833" s="60" t="s">
        <v>5726</v>
      </c>
      <c r="DD2833" s="60" t="s">
        <v>5727</v>
      </c>
    </row>
    <row r="2834" spans="105:108" x14ac:dyDescent="0.2">
      <c r="DA2834" s="60" t="s">
        <v>5729</v>
      </c>
      <c r="DB2834" s="60" t="s">
        <v>5730</v>
      </c>
      <c r="DC2834" s="60" t="s">
        <v>5726</v>
      </c>
      <c r="DD2834" s="60" t="s">
        <v>5727</v>
      </c>
    </row>
    <row r="2835" spans="105:108" x14ac:dyDescent="0.2">
      <c r="DA2835" s="60" t="s">
        <v>5731</v>
      </c>
      <c r="DB2835" s="60" t="s">
        <v>5727</v>
      </c>
      <c r="DC2835" s="60" t="s">
        <v>5726</v>
      </c>
      <c r="DD2835" s="60" t="s">
        <v>5727</v>
      </c>
    </row>
    <row r="2836" spans="105:108" x14ac:dyDescent="0.2">
      <c r="DA2836" s="60" t="s">
        <v>5732</v>
      </c>
      <c r="DB2836" s="60" t="s">
        <v>5733</v>
      </c>
      <c r="DC2836" s="60" t="s">
        <v>5712</v>
      </c>
      <c r="DD2836" s="60" t="s">
        <v>3407</v>
      </c>
    </row>
    <row r="2837" spans="105:108" x14ac:dyDescent="0.2">
      <c r="DA2837" s="60" t="s">
        <v>5734</v>
      </c>
      <c r="DB2837" s="60" t="s">
        <v>5735</v>
      </c>
      <c r="DC2837" s="60" t="s">
        <v>5712</v>
      </c>
      <c r="DD2837" s="60" t="s">
        <v>3407</v>
      </c>
    </row>
    <row r="2838" spans="105:108" x14ac:dyDescent="0.2">
      <c r="DA2838" s="60" t="s">
        <v>5736</v>
      </c>
      <c r="DB2838" s="60" t="s">
        <v>5737</v>
      </c>
      <c r="DC2838" s="60" t="s">
        <v>5641</v>
      </c>
      <c r="DD2838" s="60" t="s">
        <v>5642</v>
      </c>
    </row>
    <row r="2839" spans="105:108" x14ac:dyDescent="0.2">
      <c r="DA2839" s="60" t="s">
        <v>5738</v>
      </c>
      <c r="DB2839" s="60" t="s">
        <v>5739</v>
      </c>
      <c r="DC2839" s="60" t="s">
        <v>5641</v>
      </c>
      <c r="DD2839" s="60" t="s">
        <v>5642</v>
      </c>
    </row>
    <row r="2840" spans="105:108" x14ac:dyDescent="0.2">
      <c r="DA2840" s="60" t="s">
        <v>5740</v>
      </c>
      <c r="DB2840" s="60" t="s">
        <v>5741</v>
      </c>
      <c r="DC2840" s="60" t="s">
        <v>5641</v>
      </c>
      <c r="DD2840" s="60" t="s">
        <v>5642</v>
      </c>
    </row>
    <row r="2841" spans="105:108" x14ac:dyDescent="0.2">
      <c r="DA2841" s="60" t="s">
        <v>5742</v>
      </c>
      <c r="DB2841" s="60" t="s">
        <v>5743</v>
      </c>
      <c r="DC2841" s="60" t="s">
        <v>5744</v>
      </c>
      <c r="DD2841" s="60" t="s">
        <v>5745</v>
      </c>
    </row>
    <row r="2842" spans="105:108" x14ac:dyDescent="0.2">
      <c r="DA2842" s="60" t="s">
        <v>5746</v>
      </c>
      <c r="DB2842" s="60" t="s">
        <v>5745</v>
      </c>
      <c r="DC2842" s="60" t="s">
        <v>5744</v>
      </c>
      <c r="DD2842" s="60" t="s">
        <v>5745</v>
      </c>
    </row>
    <row r="2843" spans="105:108" x14ac:dyDescent="0.2">
      <c r="DA2843" s="60" t="s">
        <v>5747</v>
      </c>
      <c r="DB2843" s="60" t="s">
        <v>5748</v>
      </c>
      <c r="DC2843" s="60" t="s">
        <v>5744</v>
      </c>
      <c r="DD2843" s="60" t="s">
        <v>5745</v>
      </c>
    </row>
    <row r="2844" spans="105:108" x14ac:dyDescent="0.2">
      <c r="DA2844" s="60" t="s">
        <v>5749</v>
      </c>
      <c r="DB2844" s="60" t="s">
        <v>5750</v>
      </c>
      <c r="DC2844" s="60" t="s">
        <v>5744</v>
      </c>
      <c r="DD2844" s="60" t="s">
        <v>5745</v>
      </c>
    </row>
    <row r="2845" spans="105:108" x14ac:dyDescent="0.2">
      <c r="DA2845" s="60" t="s">
        <v>5751</v>
      </c>
      <c r="DB2845" s="60" t="s">
        <v>5752</v>
      </c>
      <c r="DC2845" s="60" t="s">
        <v>5744</v>
      </c>
      <c r="DD2845" s="60" t="s">
        <v>5745</v>
      </c>
    </row>
    <row r="2846" spans="105:108" x14ac:dyDescent="0.2">
      <c r="DA2846" s="60" t="s">
        <v>5753</v>
      </c>
      <c r="DB2846" s="60" t="s">
        <v>5754</v>
      </c>
      <c r="DC2846" s="60" t="s">
        <v>5744</v>
      </c>
      <c r="DD2846" s="60" t="s">
        <v>5745</v>
      </c>
    </row>
    <row r="2847" spans="105:108" x14ac:dyDescent="0.2">
      <c r="DA2847" s="60" t="s">
        <v>5755</v>
      </c>
      <c r="DB2847" s="60" t="s">
        <v>5756</v>
      </c>
      <c r="DC2847" s="60" t="s">
        <v>5744</v>
      </c>
      <c r="DD2847" s="60" t="s">
        <v>5745</v>
      </c>
    </row>
    <row r="2848" spans="105:108" x14ac:dyDescent="0.2">
      <c r="DA2848" s="60" t="s">
        <v>5757</v>
      </c>
      <c r="DB2848" s="60" t="s">
        <v>5743</v>
      </c>
      <c r="DC2848" s="60" t="s">
        <v>5744</v>
      </c>
      <c r="DD2848" s="60" t="s">
        <v>5745</v>
      </c>
    </row>
    <row r="2849" spans="105:108" x14ac:dyDescent="0.2">
      <c r="DA2849" s="60" t="s">
        <v>5758</v>
      </c>
      <c r="DB2849" s="60" t="s">
        <v>5759</v>
      </c>
      <c r="DC2849" s="60" t="s">
        <v>5760</v>
      </c>
      <c r="DD2849" s="60" t="s">
        <v>5761</v>
      </c>
    </row>
    <row r="2850" spans="105:108" x14ac:dyDescent="0.2">
      <c r="DA2850" s="60" t="s">
        <v>5762</v>
      </c>
      <c r="DB2850" s="60" t="s">
        <v>5763</v>
      </c>
      <c r="DC2850" s="60" t="s">
        <v>5760</v>
      </c>
      <c r="DD2850" s="60" t="s">
        <v>5761</v>
      </c>
    </row>
    <row r="2851" spans="105:108" x14ac:dyDescent="0.2">
      <c r="DA2851" s="60" t="s">
        <v>5764</v>
      </c>
      <c r="DB2851" s="60" t="s">
        <v>5763</v>
      </c>
      <c r="DC2851" s="60" t="s">
        <v>5760</v>
      </c>
      <c r="DD2851" s="60" t="s">
        <v>5761</v>
      </c>
    </row>
    <row r="2852" spans="105:108" x14ac:dyDescent="0.2">
      <c r="DA2852" s="60" t="s">
        <v>5765</v>
      </c>
      <c r="DB2852" s="60" t="s">
        <v>5766</v>
      </c>
      <c r="DC2852" s="60" t="s">
        <v>5767</v>
      </c>
      <c r="DD2852" s="60" t="s">
        <v>5766</v>
      </c>
    </row>
    <row r="2853" spans="105:108" x14ac:dyDescent="0.2">
      <c r="DA2853" s="60" t="s">
        <v>5768</v>
      </c>
      <c r="DB2853" s="60" t="s">
        <v>5769</v>
      </c>
      <c r="DC2853" s="60" t="s">
        <v>5767</v>
      </c>
      <c r="DD2853" s="60" t="s">
        <v>5766</v>
      </c>
    </row>
    <row r="2854" spans="105:108" x14ac:dyDescent="0.2">
      <c r="DA2854" s="60" t="s">
        <v>5770</v>
      </c>
      <c r="DB2854" s="60" t="s">
        <v>5771</v>
      </c>
      <c r="DC2854" s="60" t="s">
        <v>5767</v>
      </c>
      <c r="DD2854" s="60" t="s">
        <v>5766</v>
      </c>
    </row>
    <row r="2855" spans="105:108" x14ac:dyDescent="0.2">
      <c r="DA2855" s="60" t="s">
        <v>5772</v>
      </c>
      <c r="DB2855" s="60" t="s">
        <v>5773</v>
      </c>
      <c r="DC2855" s="60" t="s">
        <v>5767</v>
      </c>
      <c r="DD2855" s="60" t="s">
        <v>5766</v>
      </c>
    </row>
    <row r="2856" spans="105:108" x14ac:dyDescent="0.2">
      <c r="DA2856" s="60" t="s">
        <v>5774</v>
      </c>
      <c r="DB2856" s="60" t="s">
        <v>5775</v>
      </c>
      <c r="DC2856" s="60" t="s">
        <v>5767</v>
      </c>
      <c r="DD2856" s="60" t="s">
        <v>5766</v>
      </c>
    </row>
    <row r="2857" spans="105:108" x14ac:dyDescent="0.2">
      <c r="DA2857" s="60" t="s">
        <v>5776</v>
      </c>
      <c r="DB2857" s="60" t="s">
        <v>5777</v>
      </c>
      <c r="DC2857" s="60" t="s">
        <v>5767</v>
      </c>
      <c r="DD2857" s="60" t="s">
        <v>5766</v>
      </c>
    </row>
    <row r="2858" spans="105:108" x14ac:dyDescent="0.2">
      <c r="DA2858" s="60" t="s">
        <v>5778</v>
      </c>
      <c r="DB2858" s="60" t="s">
        <v>4110</v>
      </c>
      <c r="DC2858" s="60" t="s">
        <v>5767</v>
      </c>
      <c r="DD2858" s="60" t="s">
        <v>5766</v>
      </c>
    </row>
    <row r="2859" spans="105:108" x14ac:dyDescent="0.2">
      <c r="DA2859" s="60" t="s">
        <v>4111</v>
      </c>
      <c r="DB2859" s="60" t="s">
        <v>4112</v>
      </c>
      <c r="DC2859" s="60" t="s">
        <v>5767</v>
      </c>
      <c r="DD2859" s="60" t="s">
        <v>5766</v>
      </c>
    </row>
    <row r="2860" spans="105:108" x14ac:dyDescent="0.2">
      <c r="DA2860" s="60" t="s">
        <v>4113</v>
      </c>
      <c r="DB2860" s="60" t="s">
        <v>5773</v>
      </c>
      <c r="DC2860" s="60" t="s">
        <v>5767</v>
      </c>
      <c r="DD2860" s="60" t="s">
        <v>5766</v>
      </c>
    </row>
    <row r="2861" spans="105:108" x14ac:dyDescent="0.2">
      <c r="DA2861" s="60" t="s">
        <v>4114</v>
      </c>
      <c r="DB2861" s="60" t="s">
        <v>5766</v>
      </c>
      <c r="DC2861" s="60" t="s">
        <v>5767</v>
      </c>
      <c r="DD2861" s="60" t="s">
        <v>5766</v>
      </c>
    </row>
    <row r="2862" spans="105:108" x14ac:dyDescent="0.2">
      <c r="DA2862" s="60" t="s">
        <v>4115</v>
      </c>
      <c r="DB2862" s="60" t="s">
        <v>4116</v>
      </c>
      <c r="DC2862" s="60" t="s">
        <v>4117</v>
      </c>
      <c r="DD2862" s="60" t="s">
        <v>4116</v>
      </c>
    </row>
    <row r="2863" spans="105:108" x14ac:dyDescent="0.2">
      <c r="DA2863" s="60" t="s">
        <v>4118</v>
      </c>
      <c r="DB2863" s="60" t="s">
        <v>4116</v>
      </c>
      <c r="DC2863" s="60" t="s">
        <v>4117</v>
      </c>
      <c r="DD2863" s="60" t="s">
        <v>4116</v>
      </c>
    </row>
    <row r="2864" spans="105:108" x14ac:dyDescent="0.2">
      <c r="DA2864" s="60" t="s">
        <v>4119</v>
      </c>
      <c r="DB2864" s="60" t="s">
        <v>4116</v>
      </c>
      <c r="DC2864" s="60" t="s">
        <v>4117</v>
      </c>
      <c r="DD2864" s="60" t="s">
        <v>4116</v>
      </c>
    </row>
    <row r="2865" spans="105:108" x14ac:dyDescent="0.2">
      <c r="DA2865" s="60" t="s">
        <v>4120</v>
      </c>
      <c r="DB2865" s="60" t="s">
        <v>4116</v>
      </c>
      <c r="DC2865" s="60" t="s">
        <v>4117</v>
      </c>
      <c r="DD2865" s="60" t="s">
        <v>4116</v>
      </c>
    </row>
    <row r="2866" spans="105:108" x14ac:dyDescent="0.2">
      <c r="DA2866" s="60" t="s">
        <v>4121</v>
      </c>
      <c r="DB2866" s="60" t="s">
        <v>4122</v>
      </c>
      <c r="DC2866" s="60" t="s">
        <v>4117</v>
      </c>
      <c r="DD2866" s="60" t="s">
        <v>4116</v>
      </c>
    </row>
    <row r="2867" spans="105:108" x14ac:dyDescent="0.2">
      <c r="DA2867" s="60" t="s">
        <v>4123</v>
      </c>
      <c r="DB2867" s="60" t="s">
        <v>4124</v>
      </c>
      <c r="DC2867" s="60" t="s">
        <v>4117</v>
      </c>
      <c r="DD2867" s="60" t="s">
        <v>4116</v>
      </c>
    </row>
    <row r="2868" spans="105:108" x14ac:dyDescent="0.2">
      <c r="DA2868" s="60" t="s">
        <v>4125</v>
      </c>
      <c r="DB2868" s="60" t="s">
        <v>4126</v>
      </c>
      <c r="DC2868" s="60" t="s">
        <v>4117</v>
      </c>
      <c r="DD2868" s="60" t="s">
        <v>4116</v>
      </c>
    </row>
    <row r="2869" spans="105:108" x14ac:dyDescent="0.2">
      <c r="DA2869" s="60" t="s">
        <v>4127</v>
      </c>
      <c r="DB2869" s="60" t="s">
        <v>4126</v>
      </c>
      <c r="DC2869" s="60" t="s">
        <v>4117</v>
      </c>
      <c r="DD2869" s="60" t="s">
        <v>4116</v>
      </c>
    </row>
    <row r="2870" spans="105:108" x14ac:dyDescent="0.2">
      <c r="DA2870" s="60" t="s">
        <v>4128</v>
      </c>
      <c r="DB2870" s="60" t="s">
        <v>4129</v>
      </c>
      <c r="DC2870" s="60" t="s">
        <v>4117</v>
      </c>
      <c r="DD2870" s="60" t="s">
        <v>4116</v>
      </c>
    </row>
    <row r="2871" spans="105:108" x14ac:dyDescent="0.2">
      <c r="DA2871" s="60" t="s">
        <v>4130</v>
      </c>
      <c r="DB2871" s="60" t="s">
        <v>4131</v>
      </c>
      <c r="DC2871" s="60" t="s">
        <v>2627</v>
      </c>
      <c r="DD2871" s="60" t="s">
        <v>4132</v>
      </c>
    </row>
    <row r="2872" spans="105:108" x14ac:dyDescent="0.2">
      <c r="DA2872" s="60" t="s">
        <v>4133</v>
      </c>
      <c r="DB2872" s="60" t="s">
        <v>4134</v>
      </c>
      <c r="DC2872" s="60" t="s">
        <v>4135</v>
      </c>
      <c r="DD2872" s="60" t="s">
        <v>4136</v>
      </c>
    </row>
    <row r="2873" spans="105:108" x14ac:dyDescent="0.2">
      <c r="DA2873" s="60" t="s">
        <v>4137</v>
      </c>
      <c r="DB2873" s="60" t="s">
        <v>4138</v>
      </c>
      <c r="DC2873" s="60" t="s">
        <v>2487</v>
      </c>
      <c r="DD2873" s="60" t="s">
        <v>4139</v>
      </c>
    </row>
    <row r="2874" spans="105:108" x14ac:dyDescent="0.2">
      <c r="DA2874" s="60" t="s">
        <v>4140</v>
      </c>
      <c r="DB2874" s="60" t="s">
        <v>4138</v>
      </c>
      <c r="DC2874" s="60" t="s">
        <v>2487</v>
      </c>
      <c r="DD2874" s="60" t="s">
        <v>4139</v>
      </c>
    </row>
    <row r="2875" spans="105:108" x14ac:dyDescent="0.2">
      <c r="DA2875" s="60" t="s">
        <v>4141</v>
      </c>
      <c r="DB2875" s="60" t="s">
        <v>4142</v>
      </c>
      <c r="DC2875" s="60" t="s">
        <v>4117</v>
      </c>
      <c r="DD2875" s="60" t="s">
        <v>4116</v>
      </c>
    </row>
    <row r="2876" spans="105:108" x14ac:dyDescent="0.2">
      <c r="DA2876" s="60" t="s">
        <v>4143</v>
      </c>
      <c r="DB2876" s="60" t="s">
        <v>4144</v>
      </c>
      <c r="DC2876" s="60" t="s">
        <v>2487</v>
      </c>
      <c r="DD2876" s="60" t="s">
        <v>4139</v>
      </c>
    </row>
    <row r="2877" spans="105:108" x14ac:dyDescent="0.2">
      <c r="DA2877" s="60" t="s">
        <v>4145</v>
      </c>
      <c r="DB2877" s="60" t="s">
        <v>4139</v>
      </c>
      <c r="DC2877" s="60" t="s">
        <v>2487</v>
      </c>
      <c r="DD2877" s="60" t="s">
        <v>4139</v>
      </c>
    </row>
    <row r="2878" spans="105:108" x14ac:dyDescent="0.2">
      <c r="DA2878" s="60" t="s">
        <v>4146</v>
      </c>
      <c r="DB2878" s="60" t="s">
        <v>4139</v>
      </c>
      <c r="DC2878" s="60" t="s">
        <v>2487</v>
      </c>
      <c r="DD2878" s="60" t="s">
        <v>4139</v>
      </c>
    </row>
    <row r="2879" spans="105:108" x14ac:dyDescent="0.2">
      <c r="DA2879" s="60" t="s">
        <v>4147</v>
      </c>
      <c r="DB2879" s="60" t="s">
        <v>4148</v>
      </c>
      <c r="DC2879" s="60" t="s">
        <v>2487</v>
      </c>
      <c r="DD2879" s="60" t="s">
        <v>4139</v>
      </c>
    </row>
    <row r="2880" spans="105:108" x14ac:dyDescent="0.2">
      <c r="DA2880" s="60" t="s">
        <v>4149</v>
      </c>
      <c r="DB2880" s="60" t="s">
        <v>4150</v>
      </c>
      <c r="DC2880" s="60" t="s">
        <v>2487</v>
      </c>
      <c r="DD2880" s="60" t="s">
        <v>4139</v>
      </c>
    </row>
    <row r="2881" spans="105:108" x14ac:dyDescent="0.2">
      <c r="DA2881" s="60" t="s">
        <v>4151</v>
      </c>
      <c r="DB2881" s="60" t="s">
        <v>4152</v>
      </c>
      <c r="DC2881" s="60" t="s">
        <v>2488</v>
      </c>
      <c r="DD2881" s="60" t="s">
        <v>4152</v>
      </c>
    </row>
    <row r="2882" spans="105:108" x14ac:dyDescent="0.2">
      <c r="DA2882" s="60" t="s">
        <v>4153</v>
      </c>
      <c r="DB2882" s="60" t="s">
        <v>4136</v>
      </c>
      <c r="DC2882" s="60" t="s">
        <v>4135</v>
      </c>
      <c r="DD2882" s="60" t="s">
        <v>4136</v>
      </c>
    </row>
    <row r="2883" spans="105:108" x14ac:dyDescent="0.2">
      <c r="DA2883" s="60" t="s">
        <v>4154</v>
      </c>
      <c r="DB2883" s="60" t="s">
        <v>4136</v>
      </c>
      <c r="DC2883" s="60" t="s">
        <v>4135</v>
      </c>
      <c r="DD2883" s="60" t="s">
        <v>4136</v>
      </c>
    </row>
    <row r="2884" spans="105:108" x14ac:dyDescent="0.2">
      <c r="DA2884" s="60" t="s">
        <v>4155</v>
      </c>
      <c r="DB2884" s="60" t="s">
        <v>4156</v>
      </c>
      <c r="DC2884" s="60" t="s">
        <v>4157</v>
      </c>
      <c r="DD2884" s="60" t="s">
        <v>4156</v>
      </c>
    </row>
    <row r="2885" spans="105:108" x14ac:dyDescent="0.2">
      <c r="DA2885" s="60" t="s">
        <v>4158</v>
      </c>
      <c r="DB2885" s="60" t="s">
        <v>4159</v>
      </c>
      <c r="DC2885" s="60" t="s">
        <v>4135</v>
      </c>
      <c r="DD2885" s="60" t="s">
        <v>4136</v>
      </c>
    </row>
    <row r="2886" spans="105:108" x14ac:dyDescent="0.2">
      <c r="DA2886" s="60" t="s">
        <v>4160</v>
      </c>
      <c r="DB2886" s="60" t="s">
        <v>4156</v>
      </c>
      <c r="DC2886" s="60" t="s">
        <v>4157</v>
      </c>
      <c r="DD2886" s="60" t="s">
        <v>4156</v>
      </c>
    </row>
    <row r="2887" spans="105:108" x14ac:dyDescent="0.2">
      <c r="DA2887" s="60" t="s">
        <v>4161</v>
      </c>
      <c r="DB2887" s="60" t="s">
        <v>4132</v>
      </c>
      <c r="DC2887" s="60" t="s">
        <v>2627</v>
      </c>
      <c r="DD2887" s="60" t="s">
        <v>4132</v>
      </c>
    </row>
    <row r="2888" spans="105:108" x14ac:dyDescent="0.2">
      <c r="DA2888" s="60" t="s">
        <v>4162</v>
      </c>
      <c r="DB2888" s="60" t="s">
        <v>4163</v>
      </c>
      <c r="DC2888" s="60" t="s">
        <v>2627</v>
      </c>
      <c r="DD2888" s="60" t="s">
        <v>4132</v>
      </c>
    </row>
    <row r="2889" spans="105:108" x14ac:dyDescent="0.2">
      <c r="DA2889" s="60" t="s">
        <v>4164</v>
      </c>
      <c r="DB2889" s="60" t="s">
        <v>4163</v>
      </c>
      <c r="DC2889" s="60" t="s">
        <v>2627</v>
      </c>
      <c r="DD2889" s="60" t="s">
        <v>4132</v>
      </c>
    </row>
    <row r="2890" spans="105:108" x14ac:dyDescent="0.2">
      <c r="DA2890" s="60" t="s">
        <v>4165</v>
      </c>
      <c r="DB2890" s="60" t="s">
        <v>4132</v>
      </c>
      <c r="DC2890" s="60" t="s">
        <v>2627</v>
      </c>
      <c r="DD2890" s="60" t="s">
        <v>4132</v>
      </c>
    </row>
    <row r="2891" spans="105:108" x14ac:dyDescent="0.2">
      <c r="DA2891" s="60" t="s">
        <v>4166</v>
      </c>
      <c r="DB2891" s="60" t="s">
        <v>4167</v>
      </c>
      <c r="DC2891" s="60" t="s">
        <v>2627</v>
      </c>
      <c r="DD2891" s="60" t="s">
        <v>4132</v>
      </c>
    </row>
    <row r="2892" spans="105:108" x14ac:dyDescent="0.2">
      <c r="DA2892" s="60" t="s">
        <v>4168</v>
      </c>
      <c r="DB2892" s="60" t="s">
        <v>4169</v>
      </c>
      <c r="DC2892" s="60" t="s">
        <v>2627</v>
      </c>
      <c r="DD2892" s="60" t="s">
        <v>4132</v>
      </c>
    </row>
    <row r="2893" spans="105:108" x14ac:dyDescent="0.2">
      <c r="DA2893" s="60" t="s">
        <v>4170</v>
      </c>
      <c r="DB2893" s="60" t="s">
        <v>4171</v>
      </c>
      <c r="DC2893" s="60" t="s">
        <v>2627</v>
      </c>
      <c r="DD2893" s="60" t="s">
        <v>4132</v>
      </c>
    </row>
    <row r="2894" spans="105:108" x14ac:dyDescent="0.2">
      <c r="DA2894" s="60" t="s">
        <v>4172</v>
      </c>
      <c r="DB2894" s="60" t="s">
        <v>4173</v>
      </c>
      <c r="DC2894" s="60" t="s">
        <v>2627</v>
      </c>
      <c r="DD2894" s="60" t="s">
        <v>4132</v>
      </c>
    </row>
    <row r="2895" spans="105:108" x14ac:dyDescent="0.2">
      <c r="DA2895" s="60" t="s">
        <v>4174</v>
      </c>
      <c r="DB2895" s="60" t="s">
        <v>4175</v>
      </c>
      <c r="DC2895" s="60" t="s">
        <v>4176</v>
      </c>
      <c r="DD2895" s="60" t="s">
        <v>4175</v>
      </c>
    </row>
    <row r="2896" spans="105:108" x14ac:dyDescent="0.2">
      <c r="DA2896" s="60" t="s">
        <v>4177</v>
      </c>
      <c r="DB2896" s="60" t="s">
        <v>4175</v>
      </c>
      <c r="DC2896" s="60" t="s">
        <v>4176</v>
      </c>
      <c r="DD2896" s="60" t="s">
        <v>4175</v>
      </c>
    </row>
    <row r="2897" spans="105:108" x14ac:dyDescent="0.2">
      <c r="DA2897" s="60" t="s">
        <v>4178</v>
      </c>
      <c r="DB2897" s="60" t="s">
        <v>4179</v>
      </c>
      <c r="DC2897" s="60" t="s">
        <v>4176</v>
      </c>
      <c r="DD2897" s="60" t="s">
        <v>4175</v>
      </c>
    </row>
    <row r="2898" spans="105:108" x14ac:dyDescent="0.2">
      <c r="DA2898" s="60" t="s">
        <v>4180</v>
      </c>
      <c r="DB2898" s="60" t="s">
        <v>4181</v>
      </c>
      <c r="DC2898" s="60" t="s">
        <v>4176</v>
      </c>
      <c r="DD2898" s="60" t="s">
        <v>4175</v>
      </c>
    </row>
    <row r="2899" spans="105:108" x14ac:dyDescent="0.2">
      <c r="DA2899" s="60" t="s">
        <v>4182</v>
      </c>
      <c r="DB2899" s="60" t="s">
        <v>4183</v>
      </c>
      <c r="DC2899" s="60" t="s">
        <v>4176</v>
      </c>
      <c r="DD2899" s="60" t="s">
        <v>4175</v>
      </c>
    </row>
    <row r="2900" spans="105:108" x14ac:dyDescent="0.2">
      <c r="DA2900" s="60" t="s">
        <v>4184</v>
      </c>
      <c r="DB2900" s="60" t="s">
        <v>4185</v>
      </c>
      <c r="DC2900" s="60" t="s">
        <v>4186</v>
      </c>
      <c r="DD2900" s="60" t="s">
        <v>4187</v>
      </c>
    </row>
    <row r="2901" spans="105:108" x14ac:dyDescent="0.2">
      <c r="DA2901" s="60" t="s">
        <v>4188</v>
      </c>
      <c r="DB2901" s="60" t="s">
        <v>4189</v>
      </c>
      <c r="DC2901" s="60" t="s">
        <v>4186</v>
      </c>
      <c r="DD2901" s="60" t="s">
        <v>4187</v>
      </c>
    </row>
    <row r="2902" spans="105:108" x14ac:dyDescent="0.2">
      <c r="DA2902" s="60" t="s">
        <v>4190</v>
      </c>
      <c r="DB2902" s="60" t="s">
        <v>4191</v>
      </c>
      <c r="DC2902" s="60" t="s">
        <v>4186</v>
      </c>
      <c r="DD2902" s="60" t="s">
        <v>4187</v>
      </c>
    </row>
    <row r="2903" spans="105:108" x14ac:dyDescent="0.2">
      <c r="DA2903" s="60" t="s">
        <v>4192</v>
      </c>
      <c r="DB2903" s="60" t="s">
        <v>4193</v>
      </c>
      <c r="DC2903" s="60" t="s">
        <v>4186</v>
      </c>
      <c r="DD2903" s="60" t="s">
        <v>4187</v>
      </c>
    </row>
    <row r="2904" spans="105:108" x14ac:dyDescent="0.2">
      <c r="DA2904" s="60" t="s">
        <v>4194</v>
      </c>
      <c r="DB2904" s="60" t="s">
        <v>4193</v>
      </c>
      <c r="DC2904" s="60" t="s">
        <v>4186</v>
      </c>
      <c r="DD2904" s="60" t="s">
        <v>4187</v>
      </c>
    </row>
    <row r="2905" spans="105:108" x14ac:dyDescent="0.2">
      <c r="DA2905" s="60" t="s">
        <v>4195</v>
      </c>
      <c r="DB2905" s="60" t="s">
        <v>4196</v>
      </c>
      <c r="DC2905" s="60" t="s">
        <v>4186</v>
      </c>
      <c r="DD2905" s="60" t="s">
        <v>4187</v>
      </c>
    </row>
    <row r="2906" spans="105:108" x14ac:dyDescent="0.2">
      <c r="DA2906" s="60" t="s">
        <v>4197</v>
      </c>
      <c r="DB2906" s="60" t="s">
        <v>4198</v>
      </c>
      <c r="DC2906" s="60" t="s">
        <v>4186</v>
      </c>
      <c r="DD2906" s="60" t="s">
        <v>4187</v>
      </c>
    </row>
    <row r="2907" spans="105:108" x14ac:dyDescent="0.2">
      <c r="DA2907" s="60" t="s">
        <v>4199</v>
      </c>
      <c r="DB2907" s="60" t="s">
        <v>4196</v>
      </c>
      <c r="DC2907" s="60" t="s">
        <v>4186</v>
      </c>
      <c r="DD2907" s="60" t="s">
        <v>4187</v>
      </c>
    </row>
    <row r="2908" spans="105:108" x14ac:dyDescent="0.2">
      <c r="DA2908" s="60" t="s">
        <v>4200</v>
      </c>
      <c r="DB2908" s="60" t="s">
        <v>4201</v>
      </c>
      <c r="DC2908" s="60" t="s">
        <v>4202</v>
      </c>
      <c r="DD2908" s="60" t="s">
        <v>4201</v>
      </c>
    </row>
    <row r="2909" spans="105:108" x14ac:dyDescent="0.2">
      <c r="DA2909" s="60" t="s">
        <v>4203</v>
      </c>
      <c r="DB2909" s="60" t="s">
        <v>4204</v>
      </c>
      <c r="DC2909" s="60" t="s">
        <v>4202</v>
      </c>
      <c r="DD2909" s="60" t="s">
        <v>4201</v>
      </c>
    </row>
    <row r="2910" spans="105:108" x14ac:dyDescent="0.2">
      <c r="DA2910" s="60" t="s">
        <v>4205</v>
      </c>
      <c r="DB2910" s="60" t="s">
        <v>4206</v>
      </c>
      <c r="DC2910" s="60" t="s">
        <v>4202</v>
      </c>
      <c r="DD2910" s="60" t="s">
        <v>4201</v>
      </c>
    </row>
    <row r="2911" spans="105:108" x14ac:dyDescent="0.2">
      <c r="DA2911" s="60" t="s">
        <v>4207</v>
      </c>
      <c r="DB2911" s="60" t="s">
        <v>4201</v>
      </c>
      <c r="DC2911" s="60" t="s">
        <v>4202</v>
      </c>
      <c r="DD2911" s="60" t="s">
        <v>4201</v>
      </c>
    </row>
    <row r="2912" spans="105:108" x14ac:dyDescent="0.2">
      <c r="DA2912" s="60" t="s">
        <v>4208</v>
      </c>
      <c r="DB2912" s="60" t="s">
        <v>4198</v>
      </c>
      <c r="DC2912" s="60" t="s">
        <v>4186</v>
      </c>
      <c r="DD2912" s="60" t="s">
        <v>4187</v>
      </c>
    </row>
    <row r="2913" spans="105:108" x14ac:dyDescent="0.2">
      <c r="DA2913" s="60" t="s">
        <v>4209</v>
      </c>
      <c r="DB2913" s="60" t="s">
        <v>4196</v>
      </c>
      <c r="DC2913" s="60" t="s">
        <v>4186</v>
      </c>
      <c r="DD2913" s="60" t="s">
        <v>4187</v>
      </c>
    </row>
    <row r="2914" spans="105:108" x14ac:dyDescent="0.2">
      <c r="DA2914" s="60" t="s">
        <v>4210</v>
      </c>
      <c r="DB2914" s="60" t="s">
        <v>5283</v>
      </c>
      <c r="DC2914" s="60" t="s">
        <v>2478</v>
      </c>
      <c r="DD2914" s="60" t="s">
        <v>5283</v>
      </c>
    </row>
    <row r="2915" spans="105:108" x14ac:dyDescent="0.2">
      <c r="DA2915" s="60" t="s">
        <v>4211</v>
      </c>
      <c r="DB2915" s="60" t="s">
        <v>5283</v>
      </c>
      <c r="DC2915" s="60" t="s">
        <v>2478</v>
      </c>
      <c r="DD2915" s="60" t="s">
        <v>5283</v>
      </c>
    </row>
    <row r="2916" spans="105:108" x14ac:dyDescent="0.2">
      <c r="DA2916" s="60" t="s">
        <v>4212</v>
      </c>
      <c r="DB2916" s="60" t="s">
        <v>5283</v>
      </c>
      <c r="DC2916" s="60" t="s">
        <v>2478</v>
      </c>
      <c r="DD2916" s="60" t="s">
        <v>5283</v>
      </c>
    </row>
    <row r="2917" spans="105:108" x14ac:dyDescent="0.2">
      <c r="DA2917" s="60" t="s">
        <v>4213</v>
      </c>
      <c r="DB2917" s="60" t="s">
        <v>5283</v>
      </c>
      <c r="DC2917" s="60" t="s">
        <v>2478</v>
      </c>
      <c r="DD2917" s="60" t="s">
        <v>5283</v>
      </c>
    </row>
    <row r="2918" spans="105:108" x14ac:dyDescent="0.2">
      <c r="DA2918" s="60" t="s">
        <v>4214</v>
      </c>
      <c r="DB2918" s="60" t="s">
        <v>5283</v>
      </c>
      <c r="DC2918" s="60" t="s">
        <v>2478</v>
      </c>
      <c r="DD2918" s="60" t="s">
        <v>5283</v>
      </c>
    </row>
    <row r="2919" spans="105:108" x14ac:dyDescent="0.2">
      <c r="DA2919" s="60" t="s">
        <v>4215</v>
      </c>
      <c r="DB2919" s="60" t="s">
        <v>5283</v>
      </c>
      <c r="DC2919" s="60" t="s">
        <v>2478</v>
      </c>
      <c r="DD2919" s="60" t="s">
        <v>5283</v>
      </c>
    </row>
    <row r="2920" spans="105:108" x14ac:dyDescent="0.2">
      <c r="DA2920" s="60" t="s">
        <v>4216</v>
      </c>
      <c r="DB2920" s="60" t="s">
        <v>5283</v>
      </c>
      <c r="DC2920" s="60" t="s">
        <v>2478</v>
      </c>
      <c r="DD2920" s="60" t="s">
        <v>5283</v>
      </c>
    </row>
    <row r="2921" spans="105:108" x14ac:dyDescent="0.2">
      <c r="DA2921" s="60" t="s">
        <v>4217</v>
      </c>
      <c r="DB2921" s="60" t="s">
        <v>5283</v>
      </c>
      <c r="DC2921" s="60" t="s">
        <v>2478</v>
      </c>
      <c r="DD2921" s="60" t="s">
        <v>5283</v>
      </c>
    </row>
    <row r="2922" spans="105:108" x14ac:dyDescent="0.2">
      <c r="DA2922" s="60" t="s">
        <v>4218</v>
      </c>
      <c r="DB2922" s="60" t="s">
        <v>5283</v>
      </c>
      <c r="DC2922" s="60" t="s">
        <v>2478</v>
      </c>
      <c r="DD2922" s="60" t="s">
        <v>5283</v>
      </c>
    </row>
    <row r="2923" spans="105:108" x14ac:dyDescent="0.2">
      <c r="DA2923" s="60" t="s">
        <v>4219</v>
      </c>
      <c r="DB2923" s="60" t="s">
        <v>5283</v>
      </c>
      <c r="DC2923" s="60" t="s">
        <v>2478</v>
      </c>
      <c r="DD2923" s="60" t="s">
        <v>5283</v>
      </c>
    </row>
    <row r="2924" spans="105:108" x14ac:dyDescent="0.2">
      <c r="DA2924" s="60" t="s">
        <v>4220</v>
      </c>
      <c r="DB2924" s="60" t="s">
        <v>5283</v>
      </c>
      <c r="DC2924" s="60" t="s">
        <v>2478</v>
      </c>
      <c r="DD2924" s="60" t="s">
        <v>5283</v>
      </c>
    </row>
    <row r="2925" spans="105:108" x14ac:dyDescent="0.2">
      <c r="DA2925" s="60" t="s">
        <v>4221</v>
      </c>
      <c r="DB2925" s="60" t="s">
        <v>5283</v>
      </c>
      <c r="DC2925" s="60" t="s">
        <v>2478</v>
      </c>
      <c r="DD2925" s="60" t="s">
        <v>5283</v>
      </c>
    </row>
    <row r="2926" spans="105:108" x14ac:dyDescent="0.2">
      <c r="DA2926" s="60" t="s">
        <v>4222</v>
      </c>
      <c r="DB2926" s="60" t="s">
        <v>5283</v>
      </c>
      <c r="DC2926" s="60" t="s">
        <v>2478</v>
      </c>
      <c r="DD2926" s="60" t="s">
        <v>5283</v>
      </c>
    </row>
    <row r="2927" spans="105:108" x14ac:dyDescent="0.2">
      <c r="DA2927" s="60" t="s">
        <v>4223</v>
      </c>
      <c r="DB2927" s="60" t="s">
        <v>5283</v>
      </c>
      <c r="DC2927" s="60" t="s">
        <v>2478</v>
      </c>
      <c r="DD2927" s="60" t="s">
        <v>5283</v>
      </c>
    </row>
    <row r="2928" spans="105:108" x14ac:dyDescent="0.2">
      <c r="DA2928" s="60" t="s">
        <v>4224</v>
      </c>
      <c r="DB2928" s="60" t="s">
        <v>5283</v>
      </c>
      <c r="DC2928" s="60" t="s">
        <v>2478</v>
      </c>
      <c r="DD2928" s="60" t="s">
        <v>5283</v>
      </c>
    </row>
    <row r="2929" spans="105:108" x14ac:dyDescent="0.2">
      <c r="DA2929" s="60" t="s">
        <v>5792</v>
      </c>
      <c r="DB2929" s="60" t="s">
        <v>5283</v>
      </c>
      <c r="DC2929" s="60" t="s">
        <v>2478</v>
      </c>
      <c r="DD2929" s="60" t="s">
        <v>5283</v>
      </c>
    </row>
    <row r="2930" spans="105:108" x14ac:dyDescent="0.2">
      <c r="DA2930" s="60" t="s">
        <v>5793</v>
      </c>
      <c r="DB2930" s="60" t="s">
        <v>5283</v>
      </c>
      <c r="DC2930" s="60" t="s">
        <v>2478</v>
      </c>
      <c r="DD2930" s="60" t="s">
        <v>5283</v>
      </c>
    </row>
    <row r="2931" spans="105:108" x14ac:dyDescent="0.2">
      <c r="DA2931" s="60" t="s">
        <v>5794</v>
      </c>
      <c r="DB2931" s="60" t="s">
        <v>5283</v>
      </c>
      <c r="DC2931" s="60" t="s">
        <v>2478</v>
      </c>
      <c r="DD2931" s="60" t="s">
        <v>5283</v>
      </c>
    </row>
    <row r="2932" spans="105:108" x14ac:dyDescent="0.2">
      <c r="DA2932" s="60" t="s">
        <v>5795</v>
      </c>
      <c r="DB2932" s="60" t="s">
        <v>5283</v>
      </c>
      <c r="DC2932" s="60" t="s">
        <v>2478</v>
      </c>
      <c r="DD2932" s="60" t="s">
        <v>5283</v>
      </c>
    </row>
    <row r="2933" spans="105:108" x14ac:dyDescent="0.2">
      <c r="DA2933" s="60" t="s">
        <v>5796</v>
      </c>
      <c r="DB2933" s="60" t="s">
        <v>5283</v>
      </c>
      <c r="DC2933" s="60" t="s">
        <v>2478</v>
      </c>
      <c r="DD2933" s="60" t="s">
        <v>5283</v>
      </c>
    </row>
    <row r="2934" spans="105:108" x14ac:dyDescent="0.2">
      <c r="DA2934" s="60" t="s">
        <v>5797</v>
      </c>
      <c r="DB2934" s="60" t="s">
        <v>5283</v>
      </c>
      <c r="DC2934" s="60" t="s">
        <v>2478</v>
      </c>
      <c r="DD2934" s="60" t="s">
        <v>5283</v>
      </c>
    </row>
    <row r="2935" spans="105:108" x14ac:dyDescent="0.2">
      <c r="DA2935" s="60" t="s">
        <v>5798</v>
      </c>
      <c r="DB2935" s="60" t="s">
        <v>5283</v>
      </c>
      <c r="DC2935" s="60" t="s">
        <v>2478</v>
      </c>
      <c r="DD2935" s="60" t="s">
        <v>5283</v>
      </c>
    </row>
    <row r="2936" spans="105:108" x14ac:dyDescent="0.2">
      <c r="DA2936" s="60" t="s">
        <v>5799</v>
      </c>
      <c r="DB2936" s="60" t="s">
        <v>5283</v>
      </c>
      <c r="DC2936" s="60" t="s">
        <v>2478</v>
      </c>
      <c r="DD2936" s="60" t="s">
        <v>5283</v>
      </c>
    </row>
    <row r="2937" spans="105:108" x14ac:dyDescent="0.2">
      <c r="DA2937" s="60" t="s">
        <v>5800</v>
      </c>
      <c r="DB2937" s="60" t="s">
        <v>5283</v>
      </c>
      <c r="DC2937" s="60" t="s">
        <v>2478</v>
      </c>
      <c r="DD2937" s="60" t="s">
        <v>5283</v>
      </c>
    </row>
    <row r="2938" spans="105:108" x14ac:dyDescent="0.2">
      <c r="DA2938" s="60" t="s">
        <v>5801</v>
      </c>
      <c r="DB2938" s="60" t="s">
        <v>5283</v>
      </c>
      <c r="DC2938" s="60" t="s">
        <v>2478</v>
      </c>
      <c r="DD2938" s="60" t="s">
        <v>5283</v>
      </c>
    </row>
    <row r="2939" spans="105:108" x14ac:dyDescent="0.2">
      <c r="DA2939" s="60" t="s">
        <v>5802</v>
      </c>
      <c r="DB2939" s="60" t="s">
        <v>5283</v>
      </c>
      <c r="DC2939" s="60" t="s">
        <v>2478</v>
      </c>
      <c r="DD2939" s="60" t="s">
        <v>5283</v>
      </c>
    </row>
    <row r="2940" spans="105:108" x14ac:dyDescent="0.2">
      <c r="DA2940" s="60" t="s">
        <v>5803</v>
      </c>
      <c r="DB2940" s="60" t="s">
        <v>5283</v>
      </c>
      <c r="DC2940" s="60" t="s">
        <v>2478</v>
      </c>
      <c r="DD2940" s="60" t="s">
        <v>5283</v>
      </c>
    </row>
    <row r="2941" spans="105:108" x14ac:dyDescent="0.2">
      <c r="DA2941" s="60" t="s">
        <v>5804</v>
      </c>
      <c r="DB2941" s="60" t="s">
        <v>5283</v>
      </c>
      <c r="DC2941" s="60" t="s">
        <v>2478</v>
      </c>
      <c r="DD2941" s="60" t="s">
        <v>5283</v>
      </c>
    </row>
    <row r="2942" spans="105:108" x14ac:dyDescent="0.2">
      <c r="DA2942" s="60" t="s">
        <v>5805</v>
      </c>
      <c r="DB2942" s="60" t="s">
        <v>5283</v>
      </c>
      <c r="DC2942" s="60" t="s">
        <v>2478</v>
      </c>
      <c r="DD2942" s="60" t="s">
        <v>5283</v>
      </c>
    </row>
    <row r="2943" spans="105:108" x14ac:dyDescent="0.2">
      <c r="DA2943" s="60" t="s">
        <v>5806</v>
      </c>
      <c r="DB2943" s="60" t="s">
        <v>5283</v>
      </c>
      <c r="DC2943" s="60" t="s">
        <v>2478</v>
      </c>
      <c r="DD2943" s="60" t="s">
        <v>5283</v>
      </c>
    </row>
    <row r="2944" spans="105:108" x14ac:dyDescent="0.2">
      <c r="DA2944" s="60" t="s">
        <v>5807</v>
      </c>
      <c r="DB2944" s="60" t="s">
        <v>5283</v>
      </c>
      <c r="DC2944" s="60" t="s">
        <v>2478</v>
      </c>
      <c r="DD2944" s="60" t="s">
        <v>5283</v>
      </c>
    </row>
    <row r="2945" spans="105:108" x14ac:dyDescent="0.2">
      <c r="DA2945" s="60" t="s">
        <v>5808</v>
      </c>
      <c r="DB2945" s="60" t="s">
        <v>5283</v>
      </c>
      <c r="DC2945" s="60" t="s">
        <v>2478</v>
      </c>
      <c r="DD2945" s="60" t="s">
        <v>5283</v>
      </c>
    </row>
    <row r="2946" spans="105:108" x14ac:dyDescent="0.2">
      <c r="DA2946" s="60" t="s">
        <v>5809</v>
      </c>
      <c r="DB2946" s="60" t="s">
        <v>5283</v>
      </c>
      <c r="DC2946" s="60" t="s">
        <v>2478</v>
      </c>
      <c r="DD2946" s="60" t="s">
        <v>5283</v>
      </c>
    </row>
    <row r="2947" spans="105:108" x14ac:dyDescent="0.2">
      <c r="DA2947" s="60" t="s">
        <v>5810</v>
      </c>
      <c r="DB2947" s="60" t="s">
        <v>5283</v>
      </c>
      <c r="DC2947" s="60" t="s">
        <v>2478</v>
      </c>
      <c r="DD2947" s="60" t="s">
        <v>5283</v>
      </c>
    </row>
    <row r="2948" spans="105:108" x14ac:dyDescent="0.2">
      <c r="DA2948" s="60" t="s">
        <v>5811</v>
      </c>
      <c r="DB2948" s="60" t="s">
        <v>5283</v>
      </c>
      <c r="DC2948" s="60" t="s">
        <v>2478</v>
      </c>
      <c r="DD2948" s="60" t="s">
        <v>5283</v>
      </c>
    </row>
    <row r="2949" spans="105:108" x14ac:dyDescent="0.2">
      <c r="DA2949" s="60" t="s">
        <v>5812</v>
      </c>
      <c r="DB2949" s="60" t="s">
        <v>5283</v>
      </c>
      <c r="DC2949" s="60" t="s">
        <v>2478</v>
      </c>
      <c r="DD2949" s="60" t="s">
        <v>5283</v>
      </c>
    </row>
    <row r="2950" spans="105:108" x14ac:dyDescent="0.2">
      <c r="DA2950" s="60" t="s">
        <v>5813</v>
      </c>
      <c r="DB2950" s="60" t="s">
        <v>5283</v>
      </c>
      <c r="DC2950" s="60" t="s">
        <v>2478</v>
      </c>
      <c r="DD2950" s="60" t="s">
        <v>5283</v>
      </c>
    </row>
    <row r="2951" spans="105:108" x14ac:dyDescent="0.2">
      <c r="DA2951" s="60" t="s">
        <v>5814</v>
      </c>
      <c r="DB2951" s="60" t="s">
        <v>5283</v>
      </c>
      <c r="DC2951" s="60" t="s">
        <v>2478</v>
      </c>
      <c r="DD2951" s="60" t="s">
        <v>5283</v>
      </c>
    </row>
    <row r="2952" spans="105:108" x14ac:dyDescent="0.2">
      <c r="DA2952" s="60" t="s">
        <v>5815</v>
      </c>
      <c r="DB2952" s="60" t="s">
        <v>5283</v>
      </c>
      <c r="DC2952" s="60" t="s">
        <v>2478</v>
      </c>
      <c r="DD2952" s="60" t="s">
        <v>5283</v>
      </c>
    </row>
    <row r="2953" spans="105:108" x14ac:dyDescent="0.2">
      <c r="DA2953" s="60" t="s">
        <v>5816</v>
      </c>
      <c r="DB2953" s="60" t="s">
        <v>5283</v>
      </c>
      <c r="DC2953" s="60" t="s">
        <v>2478</v>
      </c>
      <c r="DD2953" s="60" t="s">
        <v>5283</v>
      </c>
    </row>
    <row r="2954" spans="105:108" x14ac:dyDescent="0.2">
      <c r="DA2954" s="60" t="s">
        <v>5817</v>
      </c>
      <c r="DB2954" s="60" t="s">
        <v>5283</v>
      </c>
      <c r="DC2954" s="60" t="s">
        <v>2478</v>
      </c>
      <c r="DD2954" s="60" t="s">
        <v>5283</v>
      </c>
    </row>
    <row r="2955" spans="105:108" x14ac:dyDescent="0.2">
      <c r="DA2955" s="60" t="s">
        <v>5818</v>
      </c>
      <c r="DB2955" s="60" t="s">
        <v>5283</v>
      </c>
      <c r="DC2955" s="60" t="s">
        <v>2478</v>
      </c>
      <c r="DD2955" s="60" t="s">
        <v>5283</v>
      </c>
    </row>
    <row r="2956" spans="105:108" x14ac:dyDescent="0.2">
      <c r="DA2956" s="60" t="s">
        <v>5819</v>
      </c>
      <c r="DB2956" s="60" t="s">
        <v>5283</v>
      </c>
      <c r="DC2956" s="60" t="s">
        <v>2478</v>
      </c>
      <c r="DD2956" s="60" t="s">
        <v>5283</v>
      </c>
    </row>
    <row r="2957" spans="105:108" x14ac:dyDescent="0.2">
      <c r="DA2957" s="60" t="s">
        <v>5820</v>
      </c>
      <c r="DB2957" s="60" t="s">
        <v>5283</v>
      </c>
      <c r="DC2957" s="60" t="s">
        <v>2478</v>
      </c>
      <c r="DD2957" s="60" t="s">
        <v>5283</v>
      </c>
    </row>
    <row r="2958" spans="105:108" x14ac:dyDescent="0.2">
      <c r="DA2958" s="60" t="s">
        <v>5821</v>
      </c>
      <c r="DB2958" s="60" t="s">
        <v>5283</v>
      </c>
      <c r="DC2958" s="60" t="s">
        <v>2478</v>
      </c>
      <c r="DD2958" s="60" t="s">
        <v>5283</v>
      </c>
    </row>
    <row r="2959" spans="105:108" x14ac:dyDescent="0.2">
      <c r="DA2959" s="60" t="s">
        <v>5822</v>
      </c>
      <c r="DB2959" s="60" t="s">
        <v>5283</v>
      </c>
      <c r="DC2959" s="60" t="s">
        <v>2478</v>
      </c>
      <c r="DD2959" s="60" t="s">
        <v>5283</v>
      </c>
    </row>
    <row r="2960" spans="105:108" x14ac:dyDescent="0.2">
      <c r="DA2960" s="60" t="s">
        <v>5823</v>
      </c>
      <c r="DB2960" s="60" t="s">
        <v>5283</v>
      </c>
      <c r="DC2960" s="60" t="s">
        <v>2478</v>
      </c>
      <c r="DD2960" s="60" t="s">
        <v>5283</v>
      </c>
    </row>
    <row r="2961" spans="105:108" x14ac:dyDescent="0.2">
      <c r="DA2961" s="60" t="s">
        <v>5824</v>
      </c>
      <c r="DB2961" s="60" t="s">
        <v>5283</v>
      </c>
      <c r="DC2961" s="60" t="s">
        <v>2478</v>
      </c>
      <c r="DD2961" s="60" t="s">
        <v>5283</v>
      </c>
    </row>
    <row r="2962" spans="105:108" x14ac:dyDescent="0.2">
      <c r="DA2962" s="60" t="s">
        <v>5825</v>
      </c>
      <c r="DB2962" s="60" t="s">
        <v>5283</v>
      </c>
      <c r="DC2962" s="60" t="s">
        <v>2478</v>
      </c>
      <c r="DD2962" s="60" t="s">
        <v>5283</v>
      </c>
    </row>
    <row r="2963" spans="105:108" x14ac:dyDescent="0.2">
      <c r="DA2963" s="60" t="s">
        <v>5826</v>
      </c>
      <c r="DB2963" s="60" t="s">
        <v>5283</v>
      </c>
      <c r="DC2963" s="60" t="s">
        <v>2478</v>
      </c>
      <c r="DD2963" s="60" t="s">
        <v>5283</v>
      </c>
    </row>
    <row r="2964" spans="105:108" x14ac:dyDescent="0.2">
      <c r="DA2964" s="60" t="s">
        <v>5827</v>
      </c>
      <c r="DB2964" s="60" t="s">
        <v>5283</v>
      </c>
      <c r="DC2964" s="60" t="s">
        <v>2478</v>
      </c>
      <c r="DD2964" s="60" t="s">
        <v>5283</v>
      </c>
    </row>
    <row r="2965" spans="105:108" x14ac:dyDescent="0.2">
      <c r="DA2965" s="60" t="s">
        <v>5828</v>
      </c>
      <c r="DB2965" s="60" t="s">
        <v>5283</v>
      </c>
      <c r="DC2965" s="60" t="s">
        <v>2478</v>
      </c>
      <c r="DD2965" s="60" t="s">
        <v>5283</v>
      </c>
    </row>
    <row r="2966" spans="105:108" x14ac:dyDescent="0.2">
      <c r="DA2966" s="60" t="s">
        <v>5829</v>
      </c>
      <c r="DB2966" s="60" t="s">
        <v>5283</v>
      </c>
      <c r="DC2966" s="60" t="s">
        <v>2478</v>
      </c>
      <c r="DD2966" s="60" t="s">
        <v>5283</v>
      </c>
    </row>
    <row r="2967" spans="105:108" x14ac:dyDescent="0.2">
      <c r="DA2967" s="60" t="s">
        <v>5830</v>
      </c>
      <c r="DB2967" s="60" t="s">
        <v>5283</v>
      </c>
      <c r="DC2967" s="60" t="s">
        <v>2478</v>
      </c>
      <c r="DD2967" s="60" t="s">
        <v>5283</v>
      </c>
    </row>
    <row r="2968" spans="105:108" x14ac:dyDescent="0.2">
      <c r="DA2968" s="60" t="s">
        <v>5831</v>
      </c>
      <c r="DB2968" s="60" t="s">
        <v>5283</v>
      </c>
      <c r="DC2968" s="60" t="s">
        <v>2478</v>
      </c>
      <c r="DD2968" s="60" t="s">
        <v>5283</v>
      </c>
    </row>
    <row r="2969" spans="105:108" x14ac:dyDescent="0.2">
      <c r="DA2969" s="60" t="s">
        <v>5832</v>
      </c>
      <c r="DB2969" s="60" t="s">
        <v>5283</v>
      </c>
      <c r="DC2969" s="60" t="s">
        <v>2478</v>
      </c>
      <c r="DD2969" s="60" t="s">
        <v>5283</v>
      </c>
    </row>
    <row r="2970" spans="105:108" x14ac:dyDescent="0.2">
      <c r="DA2970" s="60" t="s">
        <v>5833</v>
      </c>
      <c r="DB2970" s="60" t="s">
        <v>5283</v>
      </c>
      <c r="DC2970" s="60" t="s">
        <v>2478</v>
      </c>
      <c r="DD2970" s="60" t="s">
        <v>5283</v>
      </c>
    </row>
    <row r="2971" spans="105:108" x14ac:dyDescent="0.2">
      <c r="DA2971" s="60" t="s">
        <v>5834</v>
      </c>
      <c r="DB2971" s="60" t="s">
        <v>5283</v>
      </c>
      <c r="DC2971" s="60" t="s">
        <v>2478</v>
      </c>
      <c r="DD2971" s="60" t="s">
        <v>5283</v>
      </c>
    </row>
    <row r="2972" spans="105:108" x14ac:dyDescent="0.2">
      <c r="DA2972" s="60" t="s">
        <v>5835</v>
      </c>
      <c r="DB2972" s="60" t="s">
        <v>5283</v>
      </c>
      <c r="DC2972" s="60" t="s">
        <v>2478</v>
      </c>
      <c r="DD2972" s="60" t="s">
        <v>5283</v>
      </c>
    </row>
    <row r="2973" spans="105:108" x14ac:dyDescent="0.2">
      <c r="DA2973" s="60" t="s">
        <v>5836</v>
      </c>
      <c r="DB2973" s="60" t="s">
        <v>5283</v>
      </c>
      <c r="DC2973" s="60" t="s">
        <v>2478</v>
      </c>
      <c r="DD2973" s="60" t="s">
        <v>5283</v>
      </c>
    </row>
    <row r="2974" spans="105:108" x14ac:dyDescent="0.2">
      <c r="DA2974" s="60" t="s">
        <v>5837</v>
      </c>
      <c r="DB2974" s="60" t="s">
        <v>5283</v>
      </c>
      <c r="DC2974" s="60" t="s">
        <v>2478</v>
      </c>
      <c r="DD2974" s="60" t="s">
        <v>5283</v>
      </c>
    </row>
    <row r="2975" spans="105:108" x14ac:dyDescent="0.2">
      <c r="DA2975" s="60" t="s">
        <v>5838</v>
      </c>
      <c r="DB2975" s="60" t="s">
        <v>5283</v>
      </c>
      <c r="DC2975" s="60" t="s">
        <v>2478</v>
      </c>
      <c r="DD2975" s="60" t="s">
        <v>5283</v>
      </c>
    </row>
    <row r="2976" spans="105:108" x14ac:dyDescent="0.2">
      <c r="DA2976" s="60" t="s">
        <v>5839</v>
      </c>
      <c r="DB2976" s="60" t="s">
        <v>5840</v>
      </c>
      <c r="DC2976" s="60" t="s">
        <v>2497</v>
      </c>
      <c r="DD2976" s="60" t="s">
        <v>5841</v>
      </c>
    </row>
    <row r="2977" spans="105:108" x14ac:dyDescent="0.2">
      <c r="DA2977" s="60" t="s">
        <v>5842</v>
      </c>
      <c r="DB2977" s="60" t="s">
        <v>5840</v>
      </c>
      <c r="DC2977" s="60" t="s">
        <v>2497</v>
      </c>
      <c r="DD2977" s="60" t="s">
        <v>5841</v>
      </c>
    </row>
    <row r="2978" spans="105:108" x14ac:dyDescent="0.2">
      <c r="DA2978" s="60" t="s">
        <v>5843</v>
      </c>
      <c r="DB2978" s="60" t="s">
        <v>5840</v>
      </c>
      <c r="DC2978" s="60" t="s">
        <v>2497</v>
      </c>
      <c r="DD2978" s="60" t="s">
        <v>5841</v>
      </c>
    </row>
    <row r="2979" spans="105:108" x14ac:dyDescent="0.2">
      <c r="DA2979" s="60" t="s">
        <v>5844</v>
      </c>
      <c r="DB2979" s="60" t="s">
        <v>5845</v>
      </c>
      <c r="DC2979" s="60" t="s">
        <v>2492</v>
      </c>
      <c r="DD2979" s="60" t="s">
        <v>5846</v>
      </c>
    </row>
    <row r="2980" spans="105:108" x14ac:dyDescent="0.2">
      <c r="DA2980" s="60" t="s">
        <v>5847</v>
      </c>
      <c r="DB2980" s="60" t="s">
        <v>5848</v>
      </c>
      <c r="DC2980" s="60" t="s">
        <v>2497</v>
      </c>
      <c r="DD2980" s="60" t="s">
        <v>5841</v>
      </c>
    </row>
    <row r="2981" spans="105:108" x14ac:dyDescent="0.2">
      <c r="DA2981" s="60" t="s">
        <v>5849</v>
      </c>
      <c r="DB2981" s="60" t="s">
        <v>5840</v>
      </c>
      <c r="DC2981" s="60" t="s">
        <v>2497</v>
      </c>
      <c r="DD2981" s="60" t="s">
        <v>5841</v>
      </c>
    </row>
    <row r="2982" spans="105:108" x14ac:dyDescent="0.2">
      <c r="DA2982" s="60" t="s">
        <v>5850</v>
      </c>
      <c r="DB2982" s="60" t="s">
        <v>5848</v>
      </c>
      <c r="DC2982" s="60" t="s">
        <v>2497</v>
      </c>
      <c r="DD2982" s="60" t="s">
        <v>5841</v>
      </c>
    </row>
    <row r="2983" spans="105:108" x14ac:dyDescent="0.2">
      <c r="DA2983" s="60" t="s">
        <v>5851</v>
      </c>
      <c r="DB2983" s="60" t="s">
        <v>5852</v>
      </c>
      <c r="DC2983" s="60" t="s">
        <v>2497</v>
      </c>
      <c r="DD2983" s="60" t="s">
        <v>5841</v>
      </c>
    </row>
    <row r="2984" spans="105:108" x14ac:dyDescent="0.2">
      <c r="DA2984" s="60" t="s">
        <v>5853</v>
      </c>
      <c r="DB2984" s="60" t="s">
        <v>5854</v>
      </c>
      <c r="DC2984" s="60" t="s">
        <v>2497</v>
      </c>
      <c r="DD2984" s="60" t="s">
        <v>5841</v>
      </c>
    </row>
    <row r="2985" spans="105:108" x14ac:dyDescent="0.2">
      <c r="DA2985" s="60" t="s">
        <v>5855</v>
      </c>
      <c r="DB2985" s="60" t="s">
        <v>5840</v>
      </c>
      <c r="DC2985" s="60" t="s">
        <v>2497</v>
      </c>
      <c r="DD2985" s="60" t="s">
        <v>5841</v>
      </c>
    </row>
    <row r="2986" spans="105:108" x14ac:dyDescent="0.2">
      <c r="DA2986" s="60" t="s">
        <v>5856</v>
      </c>
      <c r="DB2986" s="60" t="s">
        <v>5857</v>
      </c>
      <c r="DC2986" s="60" t="s">
        <v>2497</v>
      </c>
      <c r="DD2986" s="60" t="s">
        <v>5841</v>
      </c>
    </row>
    <row r="2987" spans="105:108" x14ac:dyDescent="0.2">
      <c r="DA2987" s="60" t="s">
        <v>5858</v>
      </c>
      <c r="DB2987" s="60" t="s">
        <v>5840</v>
      </c>
      <c r="DC2987" s="60" t="s">
        <v>2497</v>
      </c>
      <c r="DD2987" s="60" t="s">
        <v>5841</v>
      </c>
    </row>
    <row r="2988" spans="105:108" x14ac:dyDescent="0.2">
      <c r="DA2988" s="60" t="s">
        <v>5859</v>
      </c>
      <c r="DB2988" s="60" t="s">
        <v>5860</v>
      </c>
      <c r="DC2988" s="60" t="s">
        <v>2492</v>
      </c>
      <c r="DD2988" s="60" t="s">
        <v>5846</v>
      </c>
    </row>
    <row r="2989" spans="105:108" x14ac:dyDescent="0.2">
      <c r="DA2989" s="60" t="s">
        <v>5861</v>
      </c>
      <c r="DB2989" s="60" t="s">
        <v>5845</v>
      </c>
      <c r="DC2989" s="60" t="s">
        <v>2492</v>
      </c>
      <c r="DD2989" s="60" t="s">
        <v>5846</v>
      </c>
    </row>
    <row r="2990" spans="105:108" x14ac:dyDescent="0.2">
      <c r="DA2990" s="60" t="s">
        <v>5862</v>
      </c>
      <c r="DB2990" s="60" t="s">
        <v>5863</v>
      </c>
      <c r="DC2990" s="60" t="s">
        <v>5864</v>
      </c>
      <c r="DD2990" s="60" t="s">
        <v>5865</v>
      </c>
    </row>
    <row r="2991" spans="105:108" x14ac:dyDescent="0.2">
      <c r="DA2991" s="60" t="s">
        <v>5866</v>
      </c>
      <c r="DB2991" s="60" t="s">
        <v>5863</v>
      </c>
      <c r="DC2991" s="60" t="s">
        <v>5864</v>
      </c>
      <c r="DD2991" s="60" t="s">
        <v>5865</v>
      </c>
    </row>
    <row r="2992" spans="105:108" x14ac:dyDescent="0.2">
      <c r="DA2992" s="60" t="s">
        <v>5867</v>
      </c>
      <c r="DB2992" s="60" t="s">
        <v>5868</v>
      </c>
      <c r="DC2992" s="60" t="s">
        <v>5864</v>
      </c>
      <c r="DD2992" s="60" t="s">
        <v>5865</v>
      </c>
    </row>
    <row r="2993" spans="105:108" x14ac:dyDescent="0.2">
      <c r="DA2993" s="60" t="s">
        <v>5869</v>
      </c>
      <c r="DB2993" s="60" t="s">
        <v>5870</v>
      </c>
      <c r="DC2993" s="60" t="s">
        <v>5864</v>
      </c>
      <c r="DD2993" s="60" t="s">
        <v>5865</v>
      </c>
    </row>
    <row r="2994" spans="105:108" x14ac:dyDescent="0.2">
      <c r="DA2994" s="60" t="s">
        <v>5871</v>
      </c>
      <c r="DB2994" s="60" t="s">
        <v>5872</v>
      </c>
      <c r="DC2994" s="60" t="s">
        <v>5864</v>
      </c>
      <c r="DD2994" s="60" t="s">
        <v>5865</v>
      </c>
    </row>
    <row r="2995" spans="105:108" x14ac:dyDescent="0.2">
      <c r="DA2995" s="60" t="s">
        <v>5873</v>
      </c>
      <c r="DB2995" s="60" t="s">
        <v>5874</v>
      </c>
      <c r="DC2995" s="60" t="s">
        <v>5875</v>
      </c>
      <c r="DD2995" s="60" t="s">
        <v>5874</v>
      </c>
    </row>
    <row r="2996" spans="105:108" x14ac:dyDescent="0.2">
      <c r="DA2996" s="60" t="s">
        <v>5876</v>
      </c>
      <c r="DB2996" s="60" t="s">
        <v>5874</v>
      </c>
      <c r="DC2996" s="60" t="s">
        <v>5875</v>
      </c>
      <c r="DD2996" s="60" t="s">
        <v>5874</v>
      </c>
    </row>
    <row r="2997" spans="105:108" x14ac:dyDescent="0.2">
      <c r="DA2997" s="60" t="s">
        <v>5877</v>
      </c>
      <c r="DB2997" s="60" t="s">
        <v>5878</v>
      </c>
      <c r="DC2997" s="60" t="s">
        <v>5879</v>
      </c>
      <c r="DD2997" s="60" t="s">
        <v>5878</v>
      </c>
    </row>
    <row r="2998" spans="105:108" x14ac:dyDescent="0.2">
      <c r="DA2998" s="60" t="s">
        <v>5880</v>
      </c>
      <c r="DB2998" s="60" t="s">
        <v>5878</v>
      </c>
      <c r="DC2998" s="60" t="s">
        <v>5879</v>
      </c>
      <c r="DD2998" s="60" t="s">
        <v>5878</v>
      </c>
    </row>
    <row r="2999" spans="105:108" x14ac:dyDescent="0.2">
      <c r="DA2999" s="60" t="s">
        <v>5881</v>
      </c>
      <c r="DB2999" s="60" t="s">
        <v>5841</v>
      </c>
      <c r="DC2999" s="60" t="s">
        <v>2497</v>
      </c>
      <c r="DD2999" s="60" t="s">
        <v>5841</v>
      </c>
    </row>
    <row r="3000" spans="105:108" x14ac:dyDescent="0.2">
      <c r="DA3000" s="60" t="s">
        <v>5882</v>
      </c>
      <c r="DB3000" s="60" t="s">
        <v>5883</v>
      </c>
      <c r="DC3000" s="60" t="s">
        <v>5875</v>
      </c>
      <c r="DD3000" s="60" t="s">
        <v>5874</v>
      </c>
    </row>
    <row r="3001" spans="105:108" x14ac:dyDescent="0.2">
      <c r="DA3001" s="60" t="s">
        <v>5884</v>
      </c>
      <c r="DB3001" s="60" t="s">
        <v>5885</v>
      </c>
      <c r="DC3001" s="60" t="s">
        <v>2497</v>
      </c>
      <c r="DD3001" s="60" t="s">
        <v>5841</v>
      </c>
    </row>
    <row r="3002" spans="105:108" x14ac:dyDescent="0.2">
      <c r="DA3002" s="60" t="s">
        <v>5886</v>
      </c>
      <c r="DB3002" s="60" t="s">
        <v>5841</v>
      </c>
      <c r="DC3002" s="60" t="s">
        <v>2497</v>
      </c>
      <c r="DD3002" s="60" t="s">
        <v>5841</v>
      </c>
    </row>
    <row r="3003" spans="105:108" x14ac:dyDescent="0.2">
      <c r="DA3003" s="60" t="s">
        <v>5887</v>
      </c>
      <c r="DB3003" s="60" t="s">
        <v>5888</v>
      </c>
      <c r="DC3003" s="60" t="s">
        <v>2497</v>
      </c>
      <c r="DD3003" s="60" t="s">
        <v>5841</v>
      </c>
    </row>
    <row r="3004" spans="105:108" x14ac:dyDescent="0.2">
      <c r="DA3004" s="60" t="s">
        <v>5889</v>
      </c>
      <c r="DB3004" s="60" t="s">
        <v>5890</v>
      </c>
      <c r="DC3004" s="60" t="s">
        <v>2497</v>
      </c>
      <c r="DD3004" s="60" t="s">
        <v>5841</v>
      </c>
    </row>
    <row r="3005" spans="105:108" x14ac:dyDescent="0.2">
      <c r="DA3005" s="60" t="s">
        <v>5891</v>
      </c>
      <c r="DB3005" s="60" t="s">
        <v>5892</v>
      </c>
      <c r="DC3005" s="60" t="s">
        <v>6978</v>
      </c>
      <c r="DD3005" s="60" t="s">
        <v>5893</v>
      </c>
    </row>
    <row r="3006" spans="105:108" x14ac:dyDescent="0.2">
      <c r="DA3006" s="60" t="s">
        <v>5894</v>
      </c>
      <c r="DB3006" s="60" t="s">
        <v>5895</v>
      </c>
      <c r="DC3006" s="60" t="s">
        <v>6978</v>
      </c>
      <c r="DD3006" s="60" t="s">
        <v>5893</v>
      </c>
    </row>
    <row r="3007" spans="105:108" x14ac:dyDescent="0.2">
      <c r="DA3007" s="60" t="s">
        <v>5896</v>
      </c>
      <c r="DB3007" s="60" t="s">
        <v>5897</v>
      </c>
      <c r="DC3007" s="60" t="s">
        <v>6986</v>
      </c>
      <c r="DD3007" s="60" t="s">
        <v>5898</v>
      </c>
    </row>
    <row r="3008" spans="105:108" x14ac:dyDescent="0.2">
      <c r="DA3008" s="60" t="s">
        <v>5899</v>
      </c>
      <c r="DB3008" s="60" t="s">
        <v>5900</v>
      </c>
      <c r="DC3008" s="60" t="s">
        <v>6978</v>
      </c>
      <c r="DD3008" s="60" t="s">
        <v>5893</v>
      </c>
    </row>
    <row r="3009" spans="105:108" x14ac:dyDescent="0.2">
      <c r="DA3009" s="60" t="s">
        <v>5901</v>
      </c>
      <c r="DB3009" s="60" t="s">
        <v>5900</v>
      </c>
      <c r="DC3009" s="60" t="s">
        <v>6978</v>
      </c>
      <c r="DD3009" s="60" t="s">
        <v>5893</v>
      </c>
    </row>
    <row r="3010" spans="105:108" x14ac:dyDescent="0.2">
      <c r="DA3010" s="60" t="s">
        <v>5902</v>
      </c>
      <c r="DB3010" s="60" t="s">
        <v>5903</v>
      </c>
      <c r="DC3010" s="60" t="s">
        <v>6978</v>
      </c>
      <c r="DD3010" s="60" t="s">
        <v>5893</v>
      </c>
    </row>
    <row r="3011" spans="105:108" x14ac:dyDescent="0.2">
      <c r="DA3011" s="60" t="s">
        <v>5904</v>
      </c>
      <c r="DB3011" s="60" t="s">
        <v>5905</v>
      </c>
      <c r="DC3011" s="60" t="s">
        <v>6978</v>
      </c>
      <c r="DD3011" s="60" t="s">
        <v>5893</v>
      </c>
    </row>
    <row r="3012" spans="105:108" x14ac:dyDescent="0.2">
      <c r="DA3012" s="60" t="s">
        <v>5906</v>
      </c>
      <c r="DB3012" s="60" t="s">
        <v>5907</v>
      </c>
      <c r="DC3012" s="60" t="s">
        <v>6978</v>
      </c>
      <c r="DD3012" s="60" t="s">
        <v>5893</v>
      </c>
    </row>
    <row r="3013" spans="105:108" x14ac:dyDescent="0.2">
      <c r="DA3013" s="60" t="s">
        <v>5908</v>
      </c>
      <c r="DB3013" s="60" t="s">
        <v>5903</v>
      </c>
      <c r="DC3013" s="60" t="s">
        <v>6978</v>
      </c>
      <c r="DD3013" s="60" t="s">
        <v>5893</v>
      </c>
    </row>
    <row r="3014" spans="105:108" x14ac:dyDescent="0.2">
      <c r="DA3014" s="60" t="s">
        <v>5909</v>
      </c>
      <c r="DB3014" s="60" t="s">
        <v>5910</v>
      </c>
      <c r="DC3014" s="60" t="s">
        <v>2498</v>
      </c>
      <c r="DD3014" s="60" t="s">
        <v>5911</v>
      </c>
    </row>
    <row r="3015" spans="105:108" x14ac:dyDescent="0.2">
      <c r="DA3015" s="60" t="s">
        <v>5912</v>
      </c>
      <c r="DB3015" s="60" t="s">
        <v>5913</v>
      </c>
      <c r="DC3015" s="60" t="s">
        <v>2498</v>
      </c>
      <c r="DD3015" s="60" t="s">
        <v>5911</v>
      </c>
    </row>
    <row r="3016" spans="105:108" x14ac:dyDescent="0.2">
      <c r="DA3016" s="60" t="s">
        <v>5914</v>
      </c>
      <c r="DB3016" s="60" t="s">
        <v>5915</v>
      </c>
      <c r="DC3016" s="60" t="s">
        <v>2498</v>
      </c>
      <c r="DD3016" s="60" t="s">
        <v>5911</v>
      </c>
    </row>
    <row r="3017" spans="105:108" x14ac:dyDescent="0.2">
      <c r="DA3017" s="60" t="s">
        <v>5916</v>
      </c>
      <c r="DB3017" s="60" t="s">
        <v>5917</v>
      </c>
      <c r="DC3017" s="60" t="s">
        <v>2498</v>
      </c>
      <c r="DD3017" s="60" t="s">
        <v>5911</v>
      </c>
    </row>
    <row r="3018" spans="105:108" x14ac:dyDescent="0.2">
      <c r="DA3018" s="60" t="s">
        <v>5918</v>
      </c>
      <c r="DB3018" s="60" t="s">
        <v>5917</v>
      </c>
      <c r="DC3018" s="60" t="s">
        <v>2498</v>
      </c>
      <c r="DD3018" s="60" t="s">
        <v>5911</v>
      </c>
    </row>
    <row r="3019" spans="105:108" x14ac:dyDescent="0.2">
      <c r="DA3019" s="60" t="s">
        <v>5919</v>
      </c>
      <c r="DB3019" s="60" t="s">
        <v>5920</v>
      </c>
      <c r="DC3019" s="60" t="s">
        <v>2497</v>
      </c>
      <c r="DD3019" s="60" t="s">
        <v>5841</v>
      </c>
    </row>
    <row r="3020" spans="105:108" x14ac:dyDescent="0.2">
      <c r="DA3020" s="60" t="s">
        <v>5921</v>
      </c>
      <c r="DB3020" s="60" t="s">
        <v>5920</v>
      </c>
      <c r="DC3020" s="60" t="s">
        <v>2497</v>
      </c>
      <c r="DD3020" s="60" t="s">
        <v>5841</v>
      </c>
    </row>
    <row r="3021" spans="105:108" x14ac:dyDescent="0.2">
      <c r="DA3021" s="60" t="s">
        <v>5922</v>
      </c>
      <c r="DB3021" s="60" t="s">
        <v>5923</v>
      </c>
      <c r="DC3021" s="60" t="s">
        <v>2497</v>
      </c>
      <c r="DD3021" s="60" t="s">
        <v>5841</v>
      </c>
    </row>
    <row r="3022" spans="105:108" x14ac:dyDescent="0.2">
      <c r="DA3022" s="60" t="s">
        <v>4342</v>
      </c>
      <c r="DB3022" s="60" t="s">
        <v>4343</v>
      </c>
      <c r="DC3022" s="60" t="s">
        <v>4344</v>
      </c>
      <c r="DD3022" s="60" t="s">
        <v>4343</v>
      </c>
    </row>
    <row r="3023" spans="105:108" x14ac:dyDescent="0.2">
      <c r="DA3023" s="60" t="s">
        <v>4345</v>
      </c>
      <c r="DB3023" s="60" t="s">
        <v>4343</v>
      </c>
      <c r="DC3023" s="60" t="s">
        <v>4344</v>
      </c>
      <c r="DD3023" s="60" t="s">
        <v>4343</v>
      </c>
    </row>
    <row r="3024" spans="105:108" x14ac:dyDescent="0.2">
      <c r="DA3024" s="60" t="s">
        <v>4346</v>
      </c>
      <c r="DB3024" s="60" t="s">
        <v>4343</v>
      </c>
      <c r="DC3024" s="60" t="s">
        <v>4344</v>
      </c>
      <c r="DD3024" s="60" t="s">
        <v>4343</v>
      </c>
    </row>
    <row r="3025" spans="105:108" x14ac:dyDescent="0.2">
      <c r="DA3025" s="60" t="s">
        <v>4347</v>
      </c>
      <c r="DB3025" s="60" t="s">
        <v>4343</v>
      </c>
      <c r="DC3025" s="60" t="s">
        <v>4344</v>
      </c>
      <c r="DD3025" s="60" t="s">
        <v>4343</v>
      </c>
    </row>
    <row r="3026" spans="105:108" x14ac:dyDescent="0.2">
      <c r="DA3026" s="60" t="s">
        <v>4348</v>
      </c>
      <c r="DB3026" s="60" t="s">
        <v>4343</v>
      </c>
      <c r="DC3026" s="60" t="s">
        <v>4344</v>
      </c>
      <c r="DD3026" s="60" t="s">
        <v>4343</v>
      </c>
    </row>
    <row r="3027" spans="105:108" x14ac:dyDescent="0.2">
      <c r="DA3027" s="60" t="s">
        <v>4349</v>
      </c>
      <c r="DB3027" s="60" t="s">
        <v>4343</v>
      </c>
      <c r="DC3027" s="60" t="s">
        <v>4344</v>
      </c>
      <c r="DD3027" s="60" t="s">
        <v>4343</v>
      </c>
    </row>
    <row r="3028" spans="105:108" x14ac:dyDescent="0.2">
      <c r="DA3028" s="60" t="s">
        <v>4350</v>
      </c>
      <c r="DB3028" s="60" t="s">
        <v>4343</v>
      </c>
      <c r="DC3028" s="60" t="s">
        <v>4344</v>
      </c>
      <c r="DD3028" s="60" t="s">
        <v>4343</v>
      </c>
    </row>
    <row r="3029" spans="105:108" x14ac:dyDescent="0.2">
      <c r="DA3029" s="60" t="s">
        <v>4351</v>
      </c>
      <c r="DB3029" s="60" t="s">
        <v>4343</v>
      </c>
      <c r="DC3029" s="60" t="s">
        <v>4344</v>
      </c>
      <c r="DD3029" s="60" t="s">
        <v>4343</v>
      </c>
    </row>
    <row r="3030" spans="105:108" x14ac:dyDescent="0.2">
      <c r="DA3030" s="60" t="s">
        <v>4352</v>
      </c>
      <c r="DB3030" s="60" t="s">
        <v>4343</v>
      </c>
      <c r="DC3030" s="60" t="s">
        <v>4344</v>
      </c>
      <c r="DD3030" s="60" t="s">
        <v>4343</v>
      </c>
    </row>
    <row r="3031" spans="105:108" x14ac:dyDescent="0.2">
      <c r="DA3031" s="60" t="s">
        <v>4353</v>
      </c>
      <c r="DB3031" s="60" t="s">
        <v>4343</v>
      </c>
      <c r="DC3031" s="60" t="s">
        <v>4344</v>
      </c>
      <c r="DD3031" s="60" t="s">
        <v>4343</v>
      </c>
    </row>
    <row r="3032" spans="105:108" x14ac:dyDescent="0.2">
      <c r="DA3032" s="60" t="s">
        <v>4354</v>
      </c>
      <c r="DB3032" s="60" t="s">
        <v>4343</v>
      </c>
      <c r="DC3032" s="60" t="s">
        <v>4344</v>
      </c>
      <c r="DD3032" s="60" t="s">
        <v>4343</v>
      </c>
    </row>
    <row r="3033" spans="105:108" x14ac:dyDescent="0.2">
      <c r="DA3033" s="60" t="s">
        <v>4355</v>
      </c>
      <c r="DB3033" s="60" t="s">
        <v>4343</v>
      </c>
      <c r="DC3033" s="60" t="s">
        <v>4344</v>
      </c>
      <c r="DD3033" s="60" t="s">
        <v>4343</v>
      </c>
    </row>
    <row r="3034" spans="105:108" x14ac:dyDescent="0.2">
      <c r="DA3034" s="60" t="s">
        <v>4356</v>
      </c>
      <c r="DB3034" s="60" t="s">
        <v>4343</v>
      </c>
      <c r="DC3034" s="60" t="s">
        <v>4344</v>
      </c>
      <c r="DD3034" s="60" t="s">
        <v>4343</v>
      </c>
    </row>
    <row r="3035" spans="105:108" x14ac:dyDescent="0.2">
      <c r="DA3035" s="60" t="s">
        <v>4357</v>
      </c>
      <c r="DB3035" s="60" t="s">
        <v>4343</v>
      </c>
      <c r="DC3035" s="60" t="s">
        <v>4344</v>
      </c>
      <c r="DD3035" s="60" t="s">
        <v>4343</v>
      </c>
    </row>
    <row r="3036" spans="105:108" x14ac:dyDescent="0.2">
      <c r="DA3036" s="60" t="s">
        <v>4358</v>
      </c>
      <c r="DB3036" s="60" t="s">
        <v>4343</v>
      </c>
      <c r="DC3036" s="60" t="s">
        <v>4344</v>
      </c>
      <c r="DD3036" s="60" t="s">
        <v>4343</v>
      </c>
    </row>
    <row r="3037" spans="105:108" x14ac:dyDescent="0.2">
      <c r="DA3037" s="60" t="s">
        <v>4359</v>
      </c>
      <c r="DB3037" s="60" t="s">
        <v>4343</v>
      </c>
      <c r="DC3037" s="60" t="s">
        <v>4344</v>
      </c>
      <c r="DD3037" s="60" t="s">
        <v>4343</v>
      </c>
    </row>
    <row r="3038" spans="105:108" x14ac:dyDescent="0.2">
      <c r="DA3038" s="60" t="s">
        <v>4360</v>
      </c>
      <c r="DB3038" s="60" t="s">
        <v>4343</v>
      </c>
      <c r="DC3038" s="60" t="s">
        <v>4344</v>
      </c>
      <c r="DD3038" s="60" t="s">
        <v>4343</v>
      </c>
    </row>
    <row r="3039" spans="105:108" x14ac:dyDescent="0.2">
      <c r="DA3039" s="60" t="s">
        <v>4361</v>
      </c>
      <c r="DB3039" s="60" t="s">
        <v>4343</v>
      </c>
      <c r="DC3039" s="60" t="s">
        <v>4344</v>
      </c>
      <c r="DD3039" s="60" t="s">
        <v>4343</v>
      </c>
    </row>
    <row r="3040" spans="105:108" x14ac:dyDescent="0.2">
      <c r="DA3040" s="60" t="s">
        <v>4362</v>
      </c>
      <c r="DB3040" s="60" t="s">
        <v>4343</v>
      </c>
      <c r="DC3040" s="60" t="s">
        <v>4344</v>
      </c>
      <c r="DD3040" s="60" t="s">
        <v>4343</v>
      </c>
    </row>
    <row r="3041" spans="105:108" x14ac:dyDescent="0.2">
      <c r="DA3041" s="60" t="s">
        <v>4363</v>
      </c>
      <c r="DB3041" s="60" t="s">
        <v>4343</v>
      </c>
      <c r="DC3041" s="60" t="s">
        <v>4344</v>
      </c>
      <c r="DD3041" s="60" t="s">
        <v>4343</v>
      </c>
    </row>
    <row r="3042" spans="105:108" x14ac:dyDescent="0.2">
      <c r="DA3042" s="60" t="s">
        <v>4364</v>
      </c>
      <c r="DB3042" s="60" t="s">
        <v>4343</v>
      </c>
      <c r="DC3042" s="60" t="s">
        <v>4344</v>
      </c>
      <c r="DD3042" s="60" t="s">
        <v>4343</v>
      </c>
    </row>
    <row r="3043" spans="105:108" x14ac:dyDescent="0.2">
      <c r="DA3043" s="60" t="s">
        <v>4365</v>
      </c>
      <c r="DB3043" s="60" t="s">
        <v>4343</v>
      </c>
      <c r="DC3043" s="60" t="s">
        <v>4344</v>
      </c>
      <c r="DD3043" s="60" t="s">
        <v>4343</v>
      </c>
    </row>
    <row r="3044" spans="105:108" x14ac:dyDescent="0.2">
      <c r="DA3044" s="60" t="s">
        <v>4366</v>
      </c>
      <c r="DB3044" s="60" t="s">
        <v>4343</v>
      </c>
      <c r="DC3044" s="60" t="s">
        <v>4344</v>
      </c>
      <c r="DD3044" s="60" t="s">
        <v>4343</v>
      </c>
    </row>
    <row r="3045" spans="105:108" x14ac:dyDescent="0.2">
      <c r="DA3045" s="60" t="s">
        <v>4367</v>
      </c>
      <c r="DB3045" s="60" t="s">
        <v>4343</v>
      </c>
      <c r="DC3045" s="60" t="s">
        <v>4344</v>
      </c>
      <c r="DD3045" s="60" t="s">
        <v>4343</v>
      </c>
    </row>
    <row r="3046" spans="105:108" x14ac:dyDescent="0.2">
      <c r="DA3046" s="60" t="s">
        <v>4368</v>
      </c>
      <c r="DB3046" s="60" t="s">
        <v>4343</v>
      </c>
      <c r="DC3046" s="60" t="s">
        <v>4344</v>
      </c>
      <c r="DD3046" s="60" t="s">
        <v>4343</v>
      </c>
    </row>
    <row r="3047" spans="105:108" x14ac:dyDescent="0.2">
      <c r="DA3047" s="60" t="s">
        <v>4369</v>
      </c>
      <c r="DB3047" s="60" t="s">
        <v>4343</v>
      </c>
      <c r="DC3047" s="60" t="s">
        <v>4344</v>
      </c>
      <c r="DD3047" s="60" t="s">
        <v>4343</v>
      </c>
    </row>
    <row r="3048" spans="105:108" x14ac:dyDescent="0.2">
      <c r="DA3048" s="60" t="s">
        <v>4370</v>
      </c>
      <c r="DB3048" s="60" t="s">
        <v>4343</v>
      </c>
      <c r="DC3048" s="60" t="s">
        <v>4344</v>
      </c>
      <c r="DD3048" s="60" t="s">
        <v>4343</v>
      </c>
    </row>
    <row r="3049" spans="105:108" x14ac:dyDescent="0.2">
      <c r="DA3049" s="60" t="s">
        <v>4371</v>
      </c>
      <c r="DB3049" s="60" t="s">
        <v>4372</v>
      </c>
      <c r="DC3049" s="60" t="s">
        <v>2710</v>
      </c>
      <c r="DD3049" s="60" t="s">
        <v>4373</v>
      </c>
    </row>
    <row r="3050" spans="105:108" x14ac:dyDescent="0.2">
      <c r="DA3050" s="60" t="s">
        <v>4374</v>
      </c>
      <c r="DB3050" s="60" t="s">
        <v>4375</v>
      </c>
      <c r="DC3050" s="60" t="s">
        <v>2710</v>
      </c>
      <c r="DD3050" s="60" t="s">
        <v>4373</v>
      </c>
    </row>
    <row r="3051" spans="105:108" x14ac:dyDescent="0.2">
      <c r="DA3051" s="60" t="s">
        <v>4376</v>
      </c>
      <c r="DB3051" s="60" t="s">
        <v>4377</v>
      </c>
      <c r="DC3051" s="60" t="s">
        <v>2710</v>
      </c>
      <c r="DD3051" s="60" t="s">
        <v>4373</v>
      </c>
    </row>
    <row r="3052" spans="105:108" x14ac:dyDescent="0.2">
      <c r="DA3052" s="60" t="s">
        <v>4378</v>
      </c>
      <c r="DB3052" s="60" t="s">
        <v>4379</v>
      </c>
      <c r="DC3052" s="60" t="s">
        <v>2710</v>
      </c>
      <c r="DD3052" s="60" t="s">
        <v>4373</v>
      </c>
    </row>
    <row r="3053" spans="105:108" x14ac:dyDescent="0.2">
      <c r="DA3053" s="60" t="s">
        <v>4380</v>
      </c>
      <c r="DB3053" s="60" t="s">
        <v>4375</v>
      </c>
      <c r="DC3053" s="60" t="s">
        <v>2710</v>
      </c>
      <c r="DD3053" s="60" t="s">
        <v>4373</v>
      </c>
    </row>
    <row r="3054" spans="105:108" x14ac:dyDescent="0.2">
      <c r="DA3054" s="60" t="s">
        <v>4381</v>
      </c>
      <c r="DB3054" s="60" t="s">
        <v>4372</v>
      </c>
      <c r="DC3054" s="60" t="s">
        <v>2710</v>
      </c>
      <c r="DD3054" s="60" t="s">
        <v>4373</v>
      </c>
    </row>
    <row r="3055" spans="105:108" x14ac:dyDescent="0.2">
      <c r="DA3055" s="60" t="s">
        <v>4382</v>
      </c>
      <c r="DB3055" s="60" t="s">
        <v>4383</v>
      </c>
      <c r="DC3055" s="60" t="s">
        <v>2711</v>
      </c>
      <c r="DD3055" s="60" t="s">
        <v>4384</v>
      </c>
    </row>
    <row r="3056" spans="105:108" x14ac:dyDescent="0.2">
      <c r="DA3056" s="60" t="s">
        <v>4385</v>
      </c>
      <c r="DB3056" s="60" t="s">
        <v>4343</v>
      </c>
      <c r="DC3056" s="60" t="s">
        <v>4344</v>
      </c>
      <c r="DD3056" s="60" t="s">
        <v>4343</v>
      </c>
    </row>
    <row r="3057" spans="105:108" x14ac:dyDescent="0.2">
      <c r="DA3057" s="60" t="s">
        <v>4386</v>
      </c>
      <c r="DB3057" s="60" t="s">
        <v>4343</v>
      </c>
      <c r="DC3057" s="60" t="s">
        <v>4344</v>
      </c>
      <c r="DD3057" s="60" t="s">
        <v>4343</v>
      </c>
    </row>
    <row r="3058" spans="105:108" x14ac:dyDescent="0.2">
      <c r="DA3058" s="60" t="s">
        <v>4387</v>
      </c>
      <c r="DB3058" s="60" t="s">
        <v>4388</v>
      </c>
      <c r="DC3058" s="60" t="s">
        <v>2711</v>
      </c>
      <c r="DD3058" s="60" t="s">
        <v>4384</v>
      </c>
    </row>
    <row r="3059" spans="105:108" x14ac:dyDescent="0.2">
      <c r="DA3059" s="60" t="s">
        <v>4389</v>
      </c>
      <c r="DB3059" s="60" t="s">
        <v>4388</v>
      </c>
      <c r="DC3059" s="60" t="s">
        <v>2711</v>
      </c>
      <c r="DD3059" s="60" t="s">
        <v>4384</v>
      </c>
    </row>
    <row r="3060" spans="105:108" x14ac:dyDescent="0.2">
      <c r="DA3060" s="60" t="s">
        <v>4390</v>
      </c>
      <c r="DB3060" s="60" t="s">
        <v>4384</v>
      </c>
      <c r="DC3060" s="60" t="s">
        <v>2711</v>
      </c>
      <c r="DD3060" s="60" t="s">
        <v>4384</v>
      </c>
    </row>
    <row r="3061" spans="105:108" x14ac:dyDescent="0.2">
      <c r="DA3061" s="60" t="s">
        <v>4391</v>
      </c>
      <c r="DB3061" s="60" t="s">
        <v>4392</v>
      </c>
      <c r="DC3061" s="60" t="s">
        <v>2711</v>
      </c>
      <c r="DD3061" s="60" t="s">
        <v>4384</v>
      </c>
    </row>
    <row r="3062" spans="105:108" x14ac:dyDescent="0.2">
      <c r="DA3062" s="60" t="s">
        <v>4393</v>
      </c>
      <c r="DB3062" s="60" t="s">
        <v>4394</v>
      </c>
      <c r="DC3062" s="60" t="s">
        <v>4344</v>
      </c>
      <c r="DD3062" s="60" t="s">
        <v>4343</v>
      </c>
    </row>
    <row r="3063" spans="105:108" x14ac:dyDescent="0.2">
      <c r="DA3063" s="60" t="s">
        <v>4395</v>
      </c>
      <c r="DB3063" s="60" t="s">
        <v>4388</v>
      </c>
      <c r="DC3063" s="60" t="s">
        <v>2711</v>
      </c>
      <c r="DD3063" s="60" t="s">
        <v>4384</v>
      </c>
    </row>
    <row r="3064" spans="105:108" x14ac:dyDescent="0.2">
      <c r="DA3064" s="60" t="s">
        <v>4396</v>
      </c>
      <c r="DB3064" s="60" t="s">
        <v>4383</v>
      </c>
      <c r="DC3064" s="60" t="s">
        <v>2711</v>
      </c>
      <c r="DD3064" s="60" t="s">
        <v>4384</v>
      </c>
    </row>
    <row r="3065" spans="105:108" x14ac:dyDescent="0.2">
      <c r="DA3065" s="60" t="s">
        <v>4397</v>
      </c>
      <c r="DB3065" s="60" t="s">
        <v>4398</v>
      </c>
      <c r="DC3065" s="60" t="s">
        <v>2696</v>
      </c>
      <c r="DD3065" s="60" t="s">
        <v>4398</v>
      </c>
    </row>
    <row r="3066" spans="105:108" x14ac:dyDescent="0.2">
      <c r="DA3066" s="60" t="s">
        <v>4399</v>
      </c>
      <c r="DB3066" s="60" t="s">
        <v>4400</v>
      </c>
      <c r="DC3066" s="60" t="s">
        <v>2696</v>
      </c>
      <c r="DD3066" s="60" t="s">
        <v>4398</v>
      </c>
    </row>
    <row r="3067" spans="105:108" x14ac:dyDescent="0.2">
      <c r="DA3067" s="60" t="s">
        <v>4401</v>
      </c>
      <c r="DB3067" s="60" t="s">
        <v>4402</v>
      </c>
      <c r="DC3067" s="60" t="s">
        <v>2696</v>
      </c>
      <c r="DD3067" s="60" t="s">
        <v>4398</v>
      </c>
    </row>
    <row r="3068" spans="105:108" x14ac:dyDescent="0.2">
      <c r="DA3068" s="60" t="s">
        <v>4403</v>
      </c>
      <c r="DB3068" s="60" t="s">
        <v>4404</v>
      </c>
      <c r="DC3068" s="60" t="s">
        <v>2695</v>
      </c>
      <c r="DD3068" s="60" t="s">
        <v>4405</v>
      </c>
    </row>
    <row r="3069" spans="105:108" x14ac:dyDescent="0.2">
      <c r="DA3069" s="60" t="s">
        <v>4406</v>
      </c>
      <c r="DB3069" s="60" t="s">
        <v>4407</v>
      </c>
      <c r="DC3069" s="60" t="s">
        <v>2695</v>
      </c>
      <c r="DD3069" s="60" t="s">
        <v>4405</v>
      </c>
    </row>
    <row r="3070" spans="105:108" x14ac:dyDescent="0.2">
      <c r="DA3070" s="60" t="s">
        <v>4408</v>
      </c>
      <c r="DB3070" s="60" t="s">
        <v>4407</v>
      </c>
      <c r="DC3070" s="60" t="s">
        <v>2695</v>
      </c>
      <c r="DD3070" s="60" t="s">
        <v>4405</v>
      </c>
    </row>
    <row r="3071" spans="105:108" x14ac:dyDescent="0.2">
      <c r="DA3071" s="60" t="s">
        <v>4409</v>
      </c>
      <c r="DB3071" s="60" t="s">
        <v>4410</v>
      </c>
      <c r="DC3071" s="60" t="s">
        <v>2695</v>
      </c>
      <c r="DD3071" s="60" t="s">
        <v>4405</v>
      </c>
    </row>
    <row r="3072" spans="105:108" x14ac:dyDescent="0.2">
      <c r="DA3072" s="60" t="s">
        <v>4411</v>
      </c>
      <c r="DB3072" s="60" t="s">
        <v>4398</v>
      </c>
      <c r="DC3072" s="60" t="s">
        <v>2696</v>
      </c>
      <c r="DD3072" s="60" t="s">
        <v>4398</v>
      </c>
    </row>
    <row r="3073" spans="105:108" x14ac:dyDescent="0.2">
      <c r="DA3073" s="60" t="s">
        <v>4412</v>
      </c>
      <c r="DB3073" s="60" t="s">
        <v>4413</v>
      </c>
      <c r="DC3073" s="60" t="s">
        <v>2694</v>
      </c>
      <c r="DD3073" s="60" t="s">
        <v>4414</v>
      </c>
    </row>
    <row r="3074" spans="105:108" x14ac:dyDescent="0.2">
      <c r="DA3074" s="60" t="s">
        <v>4415</v>
      </c>
      <c r="DB3074" s="60" t="s">
        <v>4416</v>
      </c>
      <c r="DC3074" s="60" t="s">
        <v>2694</v>
      </c>
      <c r="DD3074" s="60" t="s">
        <v>4414</v>
      </c>
    </row>
    <row r="3075" spans="105:108" x14ac:dyDescent="0.2">
      <c r="DA3075" s="60" t="s">
        <v>4417</v>
      </c>
      <c r="DB3075" s="60" t="s">
        <v>4418</v>
      </c>
      <c r="DC3075" s="60" t="s">
        <v>2694</v>
      </c>
      <c r="DD3075" s="60" t="s">
        <v>4414</v>
      </c>
    </row>
    <row r="3076" spans="105:108" x14ac:dyDescent="0.2">
      <c r="DA3076" s="60" t="s">
        <v>4419</v>
      </c>
      <c r="DB3076" s="60" t="s">
        <v>4420</v>
      </c>
      <c r="DC3076" s="60" t="s">
        <v>2693</v>
      </c>
      <c r="DD3076" s="60" t="s">
        <v>4421</v>
      </c>
    </row>
    <row r="3077" spans="105:108" x14ac:dyDescent="0.2">
      <c r="DA3077" s="60" t="s">
        <v>4422</v>
      </c>
      <c r="DB3077" s="60" t="s">
        <v>4423</v>
      </c>
      <c r="DC3077" s="60" t="s">
        <v>2693</v>
      </c>
      <c r="DD3077" s="60" t="s">
        <v>4421</v>
      </c>
    </row>
    <row r="3078" spans="105:108" x14ac:dyDescent="0.2">
      <c r="DA3078" s="60" t="s">
        <v>4424</v>
      </c>
      <c r="DB3078" s="60" t="s">
        <v>4425</v>
      </c>
      <c r="DC3078" s="60" t="s">
        <v>2693</v>
      </c>
      <c r="DD3078" s="60" t="s">
        <v>4421</v>
      </c>
    </row>
    <row r="3079" spans="105:108" x14ac:dyDescent="0.2">
      <c r="DA3079" s="60" t="s">
        <v>4426</v>
      </c>
      <c r="DB3079" s="60" t="s">
        <v>4425</v>
      </c>
      <c r="DC3079" s="60" t="s">
        <v>2693</v>
      </c>
      <c r="DD3079" s="60" t="s">
        <v>4421</v>
      </c>
    </row>
    <row r="3080" spans="105:108" x14ac:dyDescent="0.2">
      <c r="DA3080" s="60" t="s">
        <v>4427</v>
      </c>
      <c r="DB3080" s="60" t="s">
        <v>4428</v>
      </c>
      <c r="DC3080" s="60" t="s">
        <v>2693</v>
      </c>
      <c r="DD3080" s="60" t="s">
        <v>4421</v>
      </c>
    </row>
    <row r="3081" spans="105:108" x14ac:dyDescent="0.2">
      <c r="DA3081" s="60" t="s">
        <v>4429</v>
      </c>
      <c r="DB3081" s="60" t="s">
        <v>4430</v>
      </c>
      <c r="DC3081" s="60" t="s">
        <v>2693</v>
      </c>
      <c r="DD3081" s="60" t="s">
        <v>4421</v>
      </c>
    </row>
    <row r="3082" spans="105:108" x14ac:dyDescent="0.2">
      <c r="DA3082" s="60" t="s">
        <v>4431</v>
      </c>
      <c r="DB3082" s="60" t="s">
        <v>4432</v>
      </c>
      <c r="DC3082" s="60" t="s">
        <v>2694</v>
      </c>
      <c r="DD3082" s="60" t="s">
        <v>4414</v>
      </c>
    </row>
    <row r="3083" spans="105:108" x14ac:dyDescent="0.2">
      <c r="DA3083" s="60" t="s">
        <v>4433</v>
      </c>
      <c r="DB3083" s="60" t="s">
        <v>4434</v>
      </c>
      <c r="DC3083" s="60" t="s">
        <v>2694</v>
      </c>
      <c r="DD3083" s="60" t="s">
        <v>4414</v>
      </c>
    </row>
    <row r="3084" spans="105:108" x14ac:dyDescent="0.2">
      <c r="DA3084" s="60" t="s">
        <v>4435</v>
      </c>
      <c r="DB3084" s="60" t="s">
        <v>4436</v>
      </c>
      <c r="DC3084" s="60" t="s">
        <v>2694</v>
      </c>
      <c r="DD3084" s="60" t="s">
        <v>4414</v>
      </c>
    </row>
    <row r="3085" spans="105:108" x14ac:dyDescent="0.2">
      <c r="DA3085" s="60" t="s">
        <v>4437</v>
      </c>
      <c r="DB3085" s="60" t="s">
        <v>4438</v>
      </c>
      <c r="DC3085" s="60" t="s">
        <v>2694</v>
      </c>
      <c r="DD3085" s="60" t="s">
        <v>4414</v>
      </c>
    </row>
    <row r="3086" spans="105:108" x14ac:dyDescent="0.2">
      <c r="DA3086" s="60" t="s">
        <v>4439</v>
      </c>
      <c r="DB3086" s="60" t="s">
        <v>4440</v>
      </c>
      <c r="DC3086" s="60" t="s">
        <v>2694</v>
      </c>
      <c r="DD3086" s="60" t="s">
        <v>4414</v>
      </c>
    </row>
    <row r="3087" spans="105:108" x14ac:dyDescent="0.2">
      <c r="DA3087" s="60" t="s">
        <v>4441</v>
      </c>
      <c r="DB3087" s="60" t="s">
        <v>4442</v>
      </c>
      <c r="DC3087" s="60" t="s">
        <v>2694</v>
      </c>
      <c r="DD3087" s="60" t="s">
        <v>4414</v>
      </c>
    </row>
    <row r="3088" spans="105:108" x14ac:dyDescent="0.2">
      <c r="DA3088" s="60" t="s">
        <v>4443</v>
      </c>
      <c r="DB3088" s="60" t="s">
        <v>4432</v>
      </c>
      <c r="DC3088" s="60" t="s">
        <v>2694</v>
      </c>
      <c r="DD3088" s="60" t="s">
        <v>4414</v>
      </c>
    </row>
    <row r="3089" spans="105:108" x14ac:dyDescent="0.2">
      <c r="DA3089" s="60" t="s">
        <v>4444</v>
      </c>
      <c r="DB3089" s="60" t="s">
        <v>4445</v>
      </c>
      <c r="DC3089" s="60" t="s">
        <v>2698</v>
      </c>
      <c r="DD3089" s="60" t="s">
        <v>4445</v>
      </c>
    </row>
    <row r="3090" spans="105:108" x14ac:dyDescent="0.2">
      <c r="DA3090" s="60" t="s">
        <v>4446</v>
      </c>
      <c r="DB3090" s="60" t="s">
        <v>4445</v>
      </c>
      <c r="DC3090" s="60" t="s">
        <v>2698</v>
      </c>
      <c r="DD3090" s="60" t="s">
        <v>4445</v>
      </c>
    </row>
    <row r="3091" spans="105:108" x14ac:dyDescent="0.2">
      <c r="DA3091" s="60" t="s">
        <v>4447</v>
      </c>
      <c r="DB3091" s="60" t="s">
        <v>4448</v>
      </c>
      <c r="DC3091" s="60" t="s">
        <v>2698</v>
      </c>
      <c r="DD3091" s="60" t="s">
        <v>4445</v>
      </c>
    </row>
    <row r="3092" spans="105:108" x14ac:dyDescent="0.2">
      <c r="DA3092" s="60" t="s">
        <v>4449</v>
      </c>
      <c r="DB3092" s="60" t="s">
        <v>4450</v>
      </c>
      <c r="DC3092" s="60" t="s">
        <v>2698</v>
      </c>
      <c r="DD3092" s="60" t="s">
        <v>4445</v>
      </c>
    </row>
    <row r="3093" spans="105:108" x14ac:dyDescent="0.2">
      <c r="DA3093" s="60" t="s">
        <v>4451</v>
      </c>
      <c r="DB3093" s="60" t="s">
        <v>4452</v>
      </c>
      <c r="DC3093" s="60" t="s">
        <v>2698</v>
      </c>
      <c r="DD3093" s="60" t="s">
        <v>4445</v>
      </c>
    </row>
    <row r="3094" spans="105:108" x14ac:dyDescent="0.2">
      <c r="DA3094" s="60" t="s">
        <v>4453</v>
      </c>
      <c r="DB3094" s="60" t="s">
        <v>0</v>
      </c>
      <c r="DC3094" s="60" t="s">
        <v>2690</v>
      </c>
      <c r="DD3094" s="60" t="s">
        <v>1</v>
      </c>
    </row>
    <row r="3095" spans="105:108" x14ac:dyDescent="0.2">
      <c r="DA3095" s="60" t="s">
        <v>2</v>
      </c>
      <c r="DB3095" s="60" t="s">
        <v>3</v>
      </c>
      <c r="DC3095" s="60" t="s">
        <v>2690</v>
      </c>
      <c r="DD3095" s="60" t="s">
        <v>1</v>
      </c>
    </row>
    <row r="3096" spans="105:108" x14ac:dyDescent="0.2">
      <c r="DA3096" s="60" t="s">
        <v>4</v>
      </c>
      <c r="DB3096" s="60" t="s">
        <v>5</v>
      </c>
      <c r="DC3096" s="60" t="s">
        <v>2690</v>
      </c>
      <c r="DD3096" s="60" t="s">
        <v>1</v>
      </c>
    </row>
    <row r="3097" spans="105:108" x14ac:dyDescent="0.2">
      <c r="DA3097" s="60" t="s">
        <v>6</v>
      </c>
      <c r="DB3097" s="60" t="s">
        <v>7</v>
      </c>
      <c r="DC3097" s="60" t="s">
        <v>2690</v>
      </c>
      <c r="DD3097" s="60" t="s">
        <v>1</v>
      </c>
    </row>
    <row r="3098" spans="105:108" x14ac:dyDescent="0.2">
      <c r="DA3098" s="60" t="s">
        <v>8</v>
      </c>
      <c r="DB3098" s="60" t="s">
        <v>0</v>
      </c>
      <c r="DC3098" s="60" t="s">
        <v>2690</v>
      </c>
      <c r="DD3098" s="60" t="s">
        <v>1</v>
      </c>
    </row>
    <row r="3099" spans="105:108" x14ac:dyDescent="0.2">
      <c r="DA3099" s="60" t="s">
        <v>9</v>
      </c>
      <c r="DB3099" s="60" t="s">
        <v>10</v>
      </c>
      <c r="DC3099" s="60" t="s">
        <v>2690</v>
      </c>
      <c r="DD3099" s="60" t="s">
        <v>1</v>
      </c>
    </row>
    <row r="3100" spans="105:108" x14ac:dyDescent="0.2">
      <c r="DA3100" s="60" t="s">
        <v>11</v>
      </c>
      <c r="DB3100" s="60" t="s">
        <v>12</v>
      </c>
      <c r="DC3100" s="60" t="s">
        <v>2690</v>
      </c>
      <c r="DD3100" s="60" t="s">
        <v>1</v>
      </c>
    </row>
    <row r="3101" spans="105:108" x14ac:dyDescent="0.2">
      <c r="DA3101" s="60" t="s">
        <v>13</v>
      </c>
      <c r="DB3101" s="60" t="s">
        <v>14</v>
      </c>
      <c r="DC3101" s="60" t="s">
        <v>2690</v>
      </c>
      <c r="DD3101" s="60" t="s">
        <v>1</v>
      </c>
    </row>
    <row r="3102" spans="105:108" x14ac:dyDescent="0.2">
      <c r="DA3102" s="60" t="s">
        <v>15</v>
      </c>
      <c r="DB3102" s="60" t="s">
        <v>16</v>
      </c>
      <c r="DC3102" s="60" t="s">
        <v>2699</v>
      </c>
      <c r="DD3102" s="60" t="s">
        <v>16</v>
      </c>
    </row>
    <row r="3103" spans="105:108" x14ac:dyDescent="0.2">
      <c r="DA3103" s="60" t="s">
        <v>17</v>
      </c>
      <c r="DB3103" s="60" t="s">
        <v>16</v>
      </c>
      <c r="DC3103" s="60" t="s">
        <v>2699</v>
      </c>
      <c r="DD3103" s="60" t="s">
        <v>16</v>
      </c>
    </row>
    <row r="3104" spans="105:108" x14ac:dyDescent="0.2">
      <c r="DA3104" s="60" t="s">
        <v>18</v>
      </c>
      <c r="DB3104" s="60" t="s">
        <v>19</v>
      </c>
      <c r="DC3104" s="60" t="s">
        <v>2699</v>
      </c>
      <c r="DD3104" s="60" t="s">
        <v>16</v>
      </c>
    </row>
    <row r="3105" spans="105:108" x14ac:dyDescent="0.2">
      <c r="DA3105" s="60" t="s">
        <v>20</v>
      </c>
      <c r="DB3105" s="60" t="s">
        <v>19</v>
      </c>
      <c r="DC3105" s="60" t="s">
        <v>2699</v>
      </c>
      <c r="DD3105" s="60" t="s">
        <v>16</v>
      </c>
    </row>
    <row r="3106" spans="105:108" x14ac:dyDescent="0.2">
      <c r="DA3106" s="60" t="s">
        <v>21</v>
      </c>
      <c r="DB3106" s="60" t="s">
        <v>22</v>
      </c>
      <c r="DC3106" s="60" t="s">
        <v>2699</v>
      </c>
      <c r="DD3106" s="60" t="s">
        <v>16</v>
      </c>
    </row>
    <row r="3107" spans="105:108" x14ac:dyDescent="0.2">
      <c r="DA3107" s="60" t="s">
        <v>23</v>
      </c>
      <c r="DB3107" s="60" t="s">
        <v>22</v>
      </c>
      <c r="DC3107" s="60" t="s">
        <v>2699</v>
      </c>
      <c r="DD3107" s="60" t="s">
        <v>16</v>
      </c>
    </row>
    <row r="3108" spans="105:108" x14ac:dyDescent="0.2">
      <c r="DA3108" s="60" t="s">
        <v>24</v>
      </c>
      <c r="DB3108" s="60" t="s">
        <v>25</v>
      </c>
      <c r="DC3108" s="60" t="s">
        <v>2699</v>
      </c>
      <c r="DD3108" s="60" t="s">
        <v>16</v>
      </c>
    </row>
    <row r="3109" spans="105:108" x14ac:dyDescent="0.2">
      <c r="DA3109" s="60" t="s">
        <v>26</v>
      </c>
      <c r="DB3109" s="60" t="s">
        <v>27</v>
      </c>
      <c r="DC3109" s="60" t="s">
        <v>2699</v>
      </c>
      <c r="DD3109" s="60" t="s">
        <v>16</v>
      </c>
    </row>
    <row r="3110" spans="105:108" x14ac:dyDescent="0.2">
      <c r="DA3110" s="60" t="s">
        <v>28</v>
      </c>
      <c r="DB3110" s="60" t="s">
        <v>29</v>
      </c>
      <c r="DC3110" s="60" t="s">
        <v>2699</v>
      </c>
      <c r="DD3110" s="60" t="s">
        <v>16</v>
      </c>
    </row>
    <row r="3111" spans="105:108" x14ac:dyDescent="0.2">
      <c r="DA3111" s="60" t="s">
        <v>30</v>
      </c>
      <c r="DB3111" s="60" t="s">
        <v>31</v>
      </c>
      <c r="DC3111" s="60" t="s">
        <v>2699</v>
      </c>
      <c r="DD3111" s="60" t="s">
        <v>16</v>
      </c>
    </row>
    <row r="3112" spans="105:108" x14ac:dyDescent="0.2">
      <c r="DA3112" s="60" t="s">
        <v>32</v>
      </c>
      <c r="DB3112" s="60" t="s">
        <v>33</v>
      </c>
      <c r="DC3112" s="60" t="s">
        <v>2699</v>
      </c>
      <c r="DD3112" s="60" t="s">
        <v>16</v>
      </c>
    </row>
    <row r="3113" spans="105:108" x14ac:dyDescent="0.2">
      <c r="DA3113" s="60" t="s">
        <v>34</v>
      </c>
      <c r="DB3113" s="60" t="s">
        <v>35</v>
      </c>
      <c r="DC3113" s="60" t="s">
        <v>2699</v>
      </c>
      <c r="DD3113" s="60" t="s">
        <v>16</v>
      </c>
    </row>
    <row r="3114" spans="105:108" x14ac:dyDescent="0.2">
      <c r="DA3114" s="60" t="s">
        <v>36</v>
      </c>
      <c r="DB3114" s="60" t="s">
        <v>37</v>
      </c>
      <c r="DC3114" s="60" t="s">
        <v>2705</v>
      </c>
      <c r="DD3114" s="60" t="s">
        <v>37</v>
      </c>
    </row>
    <row r="3115" spans="105:108" x14ac:dyDescent="0.2">
      <c r="DA3115" s="60" t="s">
        <v>38</v>
      </c>
      <c r="DB3115" s="60" t="s">
        <v>37</v>
      </c>
      <c r="DC3115" s="60" t="s">
        <v>2705</v>
      </c>
      <c r="DD3115" s="60" t="s">
        <v>37</v>
      </c>
    </row>
    <row r="3116" spans="105:108" x14ac:dyDescent="0.2">
      <c r="DA3116" s="60" t="s">
        <v>39</v>
      </c>
      <c r="DB3116" s="60" t="s">
        <v>40</v>
      </c>
      <c r="DC3116" s="60" t="s">
        <v>2704</v>
      </c>
      <c r="DD3116" s="60" t="s">
        <v>41</v>
      </c>
    </row>
    <row r="3117" spans="105:108" x14ac:dyDescent="0.2">
      <c r="DA3117" s="60" t="s">
        <v>42</v>
      </c>
      <c r="DB3117" s="60" t="s">
        <v>40</v>
      </c>
      <c r="DC3117" s="60" t="s">
        <v>2704</v>
      </c>
      <c r="DD3117" s="60" t="s">
        <v>41</v>
      </c>
    </row>
    <row r="3118" spans="105:108" x14ac:dyDescent="0.2">
      <c r="DA3118" s="60" t="s">
        <v>43</v>
      </c>
      <c r="DB3118" s="60" t="s">
        <v>44</v>
      </c>
      <c r="DC3118" s="60" t="s">
        <v>2705</v>
      </c>
      <c r="DD3118" s="60" t="s">
        <v>37</v>
      </c>
    </row>
    <row r="3119" spans="105:108" x14ac:dyDescent="0.2">
      <c r="DA3119" s="60" t="s">
        <v>45</v>
      </c>
      <c r="DB3119" s="60" t="s">
        <v>46</v>
      </c>
      <c r="DC3119" s="60" t="s">
        <v>2704</v>
      </c>
      <c r="DD3119" s="60" t="s">
        <v>41</v>
      </c>
    </row>
    <row r="3120" spans="105:108" x14ac:dyDescent="0.2">
      <c r="DA3120" s="60" t="s">
        <v>47</v>
      </c>
      <c r="DB3120" s="60" t="s">
        <v>41</v>
      </c>
      <c r="DC3120" s="60" t="s">
        <v>2704</v>
      </c>
      <c r="DD3120" s="60" t="s">
        <v>41</v>
      </c>
    </row>
    <row r="3121" spans="105:108" x14ac:dyDescent="0.2">
      <c r="DA3121" s="60" t="s">
        <v>48</v>
      </c>
      <c r="DB3121" s="60" t="s">
        <v>49</v>
      </c>
      <c r="DC3121" s="60" t="s">
        <v>2704</v>
      </c>
      <c r="DD3121" s="60" t="s">
        <v>41</v>
      </c>
    </row>
    <row r="3122" spans="105:108" x14ac:dyDescent="0.2">
      <c r="DA3122" s="60" t="s">
        <v>50</v>
      </c>
      <c r="DB3122" s="60" t="s">
        <v>51</v>
      </c>
      <c r="DC3122" s="60" t="s">
        <v>2705</v>
      </c>
      <c r="DD3122" s="60" t="s">
        <v>37</v>
      </c>
    </row>
    <row r="3123" spans="105:108" x14ac:dyDescent="0.2">
      <c r="DA3123" s="60" t="s">
        <v>52</v>
      </c>
      <c r="DB3123" s="60" t="s">
        <v>53</v>
      </c>
      <c r="DC3123" s="60" t="s">
        <v>2705</v>
      </c>
      <c r="DD3123" s="60" t="s">
        <v>37</v>
      </c>
    </row>
    <row r="3124" spans="105:108" x14ac:dyDescent="0.2">
      <c r="DA3124" s="60" t="s">
        <v>54</v>
      </c>
      <c r="DB3124" s="60" t="s">
        <v>55</v>
      </c>
      <c r="DC3124" s="60" t="s">
        <v>2707</v>
      </c>
      <c r="DD3124" s="60" t="s">
        <v>56</v>
      </c>
    </row>
    <row r="3125" spans="105:108" x14ac:dyDescent="0.2">
      <c r="DA3125" s="60" t="s">
        <v>57</v>
      </c>
      <c r="DB3125" s="60" t="s">
        <v>58</v>
      </c>
      <c r="DC3125" s="60" t="s">
        <v>2707</v>
      </c>
      <c r="DD3125" s="60" t="s">
        <v>56</v>
      </c>
    </row>
    <row r="3126" spans="105:108" x14ac:dyDescent="0.2">
      <c r="DA3126" s="60" t="s">
        <v>59</v>
      </c>
      <c r="DB3126" s="60" t="s">
        <v>60</v>
      </c>
      <c r="DC3126" s="60" t="s">
        <v>2707</v>
      </c>
      <c r="DD3126" s="60" t="s">
        <v>56</v>
      </c>
    </row>
    <row r="3127" spans="105:108" x14ac:dyDescent="0.2">
      <c r="DA3127" s="60" t="s">
        <v>61</v>
      </c>
      <c r="DB3127" s="60" t="s">
        <v>56</v>
      </c>
      <c r="DC3127" s="60" t="s">
        <v>2707</v>
      </c>
      <c r="DD3127" s="60" t="s">
        <v>56</v>
      </c>
    </row>
    <row r="3128" spans="105:108" x14ac:dyDescent="0.2">
      <c r="DA3128" s="60" t="s">
        <v>62</v>
      </c>
      <c r="DB3128" s="60" t="s">
        <v>55</v>
      </c>
      <c r="DC3128" s="60" t="s">
        <v>2707</v>
      </c>
      <c r="DD3128" s="60" t="s">
        <v>56</v>
      </c>
    </row>
    <row r="3129" spans="105:108" x14ac:dyDescent="0.2">
      <c r="DA3129" s="60" t="s">
        <v>63</v>
      </c>
      <c r="DB3129" s="60" t="s">
        <v>56</v>
      </c>
      <c r="DC3129" s="60" t="s">
        <v>2707</v>
      </c>
      <c r="DD3129" s="60" t="s">
        <v>56</v>
      </c>
    </row>
    <row r="3130" spans="105:108" x14ac:dyDescent="0.2">
      <c r="DA3130" s="60" t="s">
        <v>64</v>
      </c>
      <c r="DB3130" s="60" t="s">
        <v>65</v>
      </c>
      <c r="DC3130" s="60" t="s">
        <v>2703</v>
      </c>
      <c r="DD3130" s="60" t="s">
        <v>65</v>
      </c>
    </row>
    <row r="3131" spans="105:108" x14ac:dyDescent="0.2">
      <c r="DA3131" s="60" t="s">
        <v>66</v>
      </c>
      <c r="DB3131" s="60" t="s">
        <v>65</v>
      </c>
      <c r="DC3131" s="60" t="s">
        <v>2703</v>
      </c>
      <c r="DD3131" s="60" t="s">
        <v>65</v>
      </c>
    </row>
    <row r="3132" spans="105:108" x14ac:dyDescent="0.2">
      <c r="DA3132" s="60" t="s">
        <v>67</v>
      </c>
      <c r="DB3132" s="60" t="s">
        <v>68</v>
      </c>
      <c r="DC3132" s="60" t="s">
        <v>2706</v>
      </c>
      <c r="DD3132" s="60" t="s">
        <v>68</v>
      </c>
    </row>
    <row r="3133" spans="105:108" x14ac:dyDescent="0.2">
      <c r="DA3133" s="60" t="s">
        <v>69</v>
      </c>
      <c r="DB3133" s="60" t="s">
        <v>68</v>
      </c>
      <c r="DC3133" s="60" t="s">
        <v>2706</v>
      </c>
      <c r="DD3133" s="60" t="s">
        <v>68</v>
      </c>
    </row>
    <row r="3134" spans="105:108" x14ac:dyDescent="0.2">
      <c r="DA3134" s="60" t="s">
        <v>70</v>
      </c>
      <c r="DB3134" s="60" t="s">
        <v>71</v>
      </c>
      <c r="DC3134" s="60" t="s">
        <v>2708</v>
      </c>
      <c r="DD3134" s="60" t="s">
        <v>71</v>
      </c>
    </row>
    <row r="3135" spans="105:108" x14ac:dyDescent="0.2">
      <c r="DA3135" s="60" t="s">
        <v>72</v>
      </c>
      <c r="DB3135" s="60" t="s">
        <v>71</v>
      </c>
      <c r="DC3135" s="60" t="s">
        <v>2708</v>
      </c>
      <c r="DD3135" s="60" t="s">
        <v>71</v>
      </c>
    </row>
    <row r="3136" spans="105:108" x14ac:dyDescent="0.2">
      <c r="DA3136" s="60" t="s">
        <v>73</v>
      </c>
      <c r="DB3136" s="60" t="s">
        <v>74</v>
      </c>
      <c r="DC3136" s="60" t="s">
        <v>2713</v>
      </c>
      <c r="DD3136" s="60" t="s">
        <v>75</v>
      </c>
    </row>
    <row r="3137" spans="105:108" x14ac:dyDescent="0.2">
      <c r="DA3137" s="60" t="s">
        <v>76</v>
      </c>
      <c r="DB3137" s="60" t="s">
        <v>77</v>
      </c>
      <c r="DC3137" s="60" t="s">
        <v>2713</v>
      </c>
      <c r="DD3137" s="60" t="s">
        <v>75</v>
      </c>
    </row>
    <row r="3138" spans="105:108" x14ac:dyDescent="0.2">
      <c r="DA3138" s="60" t="s">
        <v>78</v>
      </c>
      <c r="DB3138" s="60" t="s">
        <v>79</v>
      </c>
      <c r="DC3138" s="60" t="s">
        <v>2713</v>
      </c>
      <c r="DD3138" s="60" t="s">
        <v>75</v>
      </c>
    </row>
    <row r="3139" spans="105:108" x14ac:dyDescent="0.2">
      <c r="DA3139" s="60" t="s">
        <v>80</v>
      </c>
      <c r="DB3139" s="60" t="s">
        <v>81</v>
      </c>
      <c r="DC3139" s="60" t="s">
        <v>2713</v>
      </c>
      <c r="DD3139" s="60" t="s">
        <v>75</v>
      </c>
    </row>
    <row r="3140" spans="105:108" x14ac:dyDescent="0.2">
      <c r="DA3140" s="60" t="s">
        <v>82</v>
      </c>
      <c r="DB3140" s="60" t="s">
        <v>83</v>
      </c>
      <c r="DC3140" s="60" t="s">
        <v>2713</v>
      </c>
      <c r="DD3140" s="60" t="s">
        <v>75</v>
      </c>
    </row>
    <row r="3141" spans="105:108" x14ac:dyDescent="0.2">
      <c r="DA3141" s="60" t="s">
        <v>84</v>
      </c>
      <c r="DB3141" s="60" t="s">
        <v>83</v>
      </c>
      <c r="DC3141" s="60" t="s">
        <v>2713</v>
      </c>
      <c r="DD3141" s="60" t="s">
        <v>75</v>
      </c>
    </row>
    <row r="3142" spans="105:108" x14ac:dyDescent="0.2">
      <c r="DA3142" s="60" t="s">
        <v>85</v>
      </c>
      <c r="DB3142" s="60" t="s">
        <v>79</v>
      </c>
      <c r="DC3142" s="60" t="s">
        <v>2713</v>
      </c>
      <c r="DD3142" s="60" t="s">
        <v>75</v>
      </c>
    </row>
    <row r="3143" spans="105:108" x14ac:dyDescent="0.2">
      <c r="DA3143" s="60" t="s">
        <v>86</v>
      </c>
      <c r="DB3143" s="60" t="s">
        <v>77</v>
      </c>
      <c r="DC3143" s="60" t="s">
        <v>2713</v>
      </c>
      <c r="DD3143" s="60" t="s">
        <v>75</v>
      </c>
    </row>
    <row r="3144" spans="105:108" x14ac:dyDescent="0.2">
      <c r="DA3144" s="60" t="s">
        <v>87</v>
      </c>
      <c r="DB3144" s="60" t="s">
        <v>88</v>
      </c>
      <c r="DC3144" s="60" t="s">
        <v>2713</v>
      </c>
      <c r="DD3144" s="60" t="s">
        <v>75</v>
      </c>
    </row>
    <row r="3145" spans="105:108" x14ac:dyDescent="0.2">
      <c r="DA3145" s="60" t="s">
        <v>89</v>
      </c>
      <c r="DB3145" s="60" t="s">
        <v>90</v>
      </c>
      <c r="DC3145" s="60" t="s">
        <v>2713</v>
      </c>
      <c r="DD3145" s="60" t="s">
        <v>75</v>
      </c>
    </row>
    <row r="3146" spans="105:108" x14ac:dyDescent="0.2">
      <c r="DA3146" s="60" t="s">
        <v>91</v>
      </c>
      <c r="DB3146" s="60" t="s">
        <v>92</v>
      </c>
      <c r="DC3146" s="60" t="s">
        <v>2713</v>
      </c>
      <c r="DD3146" s="60" t="s">
        <v>75</v>
      </c>
    </row>
    <row r="3147" spans="105:108" x14ac:dyDescent="0.2">
      <c r="DA3147" s="60" t="s">
        <v>93</v>
      </c>
      <c r="DB3147" s="60" t="s">
        <v>94</v>
      </c>
      <c r="DC3147" s="60" t="s">
        <v>2713</v>
      </c>
      <c r="DD3147" s="60" t="s">
        <v>75</v>
      </c>
    </row>
    <row r="3148" spans="105:108" x14ac:dyDescent="0.2">
      <c r="DA3148" s="60" t="s">
        <v>95</v>
      </c>
      <c r="DB3148" s="60" t="s">
        <v>96</v>
      </c>
      <c r="DC3148" s="60" t="s">
        <v>2713</v>
      </c>
      <c r="DD3148" s="60" t="s">
        <v>75</v>
      </c>
    </row>
    <row r="3149" spans="105:108" x14ac:dyDescent="0.2">
      <c r="DA3149" s="60" t="s">
        <v>97</v>
      </c>
      <c r="DB3149" s="60" t="s">
        <v>98</v>
      </c>
      <c r="DC3149" s="60" t="s">
        <v>2718</v>
      </c>
      <c r="DD3149" s="60" t="s">
        <v>99</v>
      </c>
    </row>
    <row r="3150" spans="105:108" x14ac:dyDescent="0.2">
      <c r="DA3150" s="60" t="s">
        <v>100</v>
      </c>
      <c r="DB3150" s="60" t="s">
        <v>98</v>
      </c>
      <c r="DC3150" s="60" t="s">
        <v>2718</v>
      </c>
      <c r="DD3150" s="60" t="s">
        <v>99</v>
      </c>
    </row>
    <row r="3151" spans="105:108" x14ac:dyDescent="0.2">
      <c r="DA3151" s="60" t="s">
        <v>101</v>
      </c>
      <c r="DB3151" s="60" t="s">
        <v>102</v>
      </c>
      <c r="DC3151" s="60" t="s">
        <v>2718</v>
      </c>
      <c r="DD3151" s="60" t="s">
        <v>99</v>
      </c>
    </row>
    <row r="3152" spans="105:108" x14ac:dyDescent="0.2">
      <c r="DA3152" s="60" t="s">
        <v>103</v>
      </c>
      <c r="DB3152" s="60" t="s">
        <v>104</v>
      </c>
      <c r="DC3152" s="60" t="s">
        <v>2718</v>
      </c>
      <c r="DD3152" s="60" t="s">
        <v>99</v>
      </c>
    </row>
    <row r="3153" spans="105:108" x14ac:dyDescent="0.2">
      <c r="DA3153" s="60" t="s">
        <v>105</v>
      </c>
      <c r="DB3153" s="60" t="s">
        <v>106</v>
      </c>
      <c r="DC3153" s="60" t="s">
        <v>2718</v>
      </c>
      <c r="DD3153" s="60" t="s">
        <v>99</v>
      </c>
    </row>
    <row r="3154" spans="105:108" x14ac:dyDescent="0.2">
      <c r="DA3154" s="60" t="s">
        <v>107</v>
      </c>
      <c r="DB3154" s="60" t="s">
        <v>108</v>
      </c>
      <c r="DC3154" s="60" t="s">
        <v>2718</v>
      </c>
      <c r="DD3154" s="60" t="s">
        <v>99</v>
      </c>
    </row>
    <row r="3155" spans="105:108" x14ac:dyDescent="0.2">
      <c r="DA3155" s="60" t="s">
        <v>109</v>
      </c>
      <c r="DB3155" s="60" t="s">
        <v>106</v>
      </c>
      <c r="DC3155" s="60" t="s">
        <v>2718</v>
      </c>
      <c r="DD3155" s="60" t="s">
        <v>99</v>
      </c>
    </row>
    <row r="3156" spans="105:108" x14ac:dyDescent="0.2">
      <c r="DA3156" s="60" t="s">
        <v>110</v>
      </c>
      <c r="DB3156" s="60" t="s">
        <v>111</v>
      </c>
      <c r="DC3156" s="60" t="s">
        <v>2718</v>
      </c>
      <c r="DD3156" s="60" t="s">
        <v>99</v>
      </c>
    </row>
    <row r="3157" spans="105:108" x14ac:dyDescent="0.2">
      <c r="DA3157" s="60" t="s">
        <v>112</v>
      </c>
      <c r="DB3157" s="60" t="s">
        <v>113</v>
      </c>
      <c r="DC3157" s="60" t="s">
        <v>2718</v>
      </c>
      <c r="DD3157" s="60" t="s">
        <v>99</v>
      </c>
    </row>
    <row r="3158" spans="105:108" x14ac:dyDescent="0.2">
      <c r="DA3158" s="60" t="s">
        <v>114</v>
      </c>
      <c r="DB3158" s="60" t="s">
        <v>115</v>
      </c>
      <c r="DC3158" s="60" t="s">
        <v>2718</v>
      </c>
      <c r="DD3158" s="60" t="s">
        <v>99</v>
      </c>
    </row>
    <row r="3159" spans="105:108" x14ac:dyDescent="0.2">
      <c r="DA3159" s="60" t="s">
        <v>116</v>
      </c>
      <c r="DB3159" s="60" t="s">
        <v>117</v>
      </c>
      <c r="DC3159" s="60" t="s">
        <v>118</v>
      </c>
      <c r="DD3159" s="60" t="s">
        <v>119</v>
      </c>
    </row>
    <row r="3160" spans="105:108" x14ac:dyDescent="0.2">
      <c r="DA3160" s="60" t="s">
        <v>120</v>
      </c>
      <c r="DB3160" s="60" t="s">
        <v>121</v>
      </c>
      <c r="DC3160" s="60" t="s">
        <v>2718</v>
      </c>
      <c r="DD3160" s="60" t="s">
        <v>99</v>
      </c>
    </row>
    <row r="3161" spans="105:108" x14ac:dyDescent="0.2">
      <c r="DA3161" s="60" t="s">
        <v>122</v>
      </c>
      <c r="DB3161" s="60" t="s">
        <v>123</v>
      </c>
      <c r="DC3161" s="60" t="s">
        <v>2718</v>
      </c>
      <c r="DD3161" s="60" t="s">
        <v>99</v>
      </c>
    </row>
    <row r="3162" spans="105:108" x14ac:dyDescent="0.2">
      <c r="DA3162" s="60" t="s">
        <v>124</v>
      </c>
      <c r="DB3162" s="60" t="s">
        <v>125</v>
      </c>
      <c r="DC3162" s="60" t="s">
        <v>2714</v>
      </c>
      <c r="DD3162" s="60" t="s">
        <v>125</v>
      </c>
    </row>
    <row r="3163" spans="105:108" x14ac:dyDescent="0.2">
      <c r="DA3163" s="60" t="s">
        <v>126</v>
      </c>
      <c r="DB3163" s="60" t="s">
        <v>127</v>
      </c>
      <c r="DC3163" s="60" t="s">
        <v>2714</v>
      </c>
      <c r="DD3163" s="60" t="s">
        <v>125</v>
      </c>
    </row>
    <row r="3164" spans="105:108" x14ac:dyDescent="0.2">
      <c r="DA3164" s="60" t="s">
        <v>128</v>
      </c>
      <c r="DB3164" s="60" t="s">
        <v>129</v>
      </c>
      <c r="DC3164" s="60" t="s">
        <v>2714</v>
      </c>
      <c r="DD3164" s="60" t="s">
        <v>125</v>
      </c>
    </row>
    <row r="3165" spans="105:108" x14ac:dyDescent="0.2">
      <c r="DA3165" s="60" t="s">
        <v>130</v>
      </c>
      <c r="DB3165" s="60" t="s">
        <v>131</v>
      </c>
      <c r="DC3165" s="60" t="s">
        <v>2714</v>
      </c>
      <c r="DD3165" s="60" t="s">
        <v>125</v>
      </c>
    </row>
    <row r="3166" spans="105:108" x14ac:dyDescent="0.2">
      <c r="DA3166" s="60" t="s">
        <v>132</v>
      </c>
      <c r="DB3166" s="60" t="s">
        <v>133</v>
      </c>
      <c r="DC3166" s="60" t="s">
        <v>2714</v>
      </c>
      <c r="DD3166" s="60" t="s">
        <v>125</v>
      </c>
    </row>
    <row r="3167" spans="105:108" x14ac:dyDescent="0.2">
      <c r="DA3167" s="60" t="s">
        <v>134</v>
      </c>
      <c r="DB3167" s="60" t="s">
        <v>135</v>
      </c>
      <c r="DC3167" s="60" t="s">
        <v>2714</v>
      </c>
      <c r="DD3167" s="60" t="s">
        <v>125</v>
      </c>
    </row>
    <row r="3168" spans="105:108" x14ac:dyDescent="0.2">
      <c r="DA3168" s="60" t="s">
        <v>136</v>
      </c>
      <c r="DB3168" s="60" t="s">
        <v>129</v>
      </c>
      <c r="DC3168" s="60" t="s">
        <v>2714</v>
      </c>
      <c r="DD3168" s="60" t="s">
        <v>125</v>
      </c>
    </row>
    <row r="3169" spans="105:108" x14ac:dyDescent="0.2">
      <c r="DA3169" s="60" t="s">
        <v>137</v>
      </c>
      <c r="DB3169" s="60" t="s">
        <v>127</v>
      </c>
      <c r="DC3169" s="60" t="s">
        <v>2714</v>
      </c>
      <c r="DD3169" s="60" t="s">
        <v>125</v>
      </c>
    </row>
    <row r="3170" spans="105:108" x14ac:dyDescent="0.2">
      <c r="DA3170" s="60" t="s">
        <v>138</v>
      </c>
      <c r="DB3170" s="60" t="s">
        <v>131</v>
      </c>
      <c r="DC3170" s="60" t="s">
        <v>2714</v>
      </c>
      <c r="DD3170" s="60" t="s">
        <v>125</v>
      </c>
    </row>
    <row r="3171" spans="105:108" x14ac:dyDescent="0.2">
      <c r="DA3171" s="60" t="s">
        <v>139</v>
      </c>
      <c r="DB3171" s="60" t="s">
        <v>125</v>
      </c>
      <c r="DC3171" s="60" t="s">
        <v>2714</v>
      </c>
      <c r="DD3171" s="60" t="s">
        <v>125</v>
      </c>
    </row>
    <row r="3172" spans="105:108" x14ac:dyDescent="0.2">
      <c r="DA3172" s="60" t="s">
        <v>140</v>
      </c>
      <c r="DB3172" s="60" t="s">
        <v>141</v>
      </c>
      <c r="DC3172" s="60" t="s">
        <v>2685</v>
      </c>
      <c r="DD3172" s="60" t="s">
        <v>141</v>
      </c>
    </row>
    <row r="3173" spans="105:108" x14ac:dyDescent="0.2">
      <c r="DA3173" s="60" t="s">
        <v>142</v>
      </c>
      <c r="DB3173" s="60" t="s">
        <v>141</v>
      </c>
      <c r="DC3173" s="60" t="s">
        <v>2685</v>
      </c>
      <c r="DD3173" s="60" t="s">
        <v>141</v>
      </c>
    </row>
    <row r="3174" spans="105:108" x14ac:dyDescent="0.2">
      <c r="DA3174" s="60" t="s">
        <v>143</v>
      </c>
      <c r="DB3174" s="60" t="s">
        <v>141</v>
      </c>
      <c r="DC3174" s="60" t="s">
        <v>2685</v>
      </c>
      <c r="DD3174" s="60" t="s">
        <v>141</v>
      </c>
    </row>
    <row r="3175" spans="105:108" x14ac:dyDescent="0.2">
      <c r="DA3175" s="60" t="s">
        <v>144</v>
      </c>
      <c r="DB3175" s="60" t="s">
        <v>141</v>
      </c>
      <c r="DC3175" s="60" t="s">
        <v>2685</v>
      </c>
      <c r="DD3175" s="60" t="s">
        <v>141</v>
      </c>
    </row>
    <row r="3176" spans="105:108" x14ac:dyDescent="0.2">
      <c r="DA3176" s="60" t="s">
        <v>145</v>
      </c>
      <c r="DB3176" s="60" t="s">
        <v>141</v>
      </c>
      <c r="DC3176" s="60" t="s">
        <v>2685</v>
      </c>
      <c r="DD3176" s="60" t="s">
        <v>141</v>
      </c>
    </row>
    <row r="3177" spans="105:108" x14ac:dyDescent="0.2">
      <c r="DA3177" s="60" t="s">
        <v>146</v>
      </c>
      <c r="DB3177" s="60" t="s">
        <v>141</v>
      </c>
      <c r="DC3177" s="60" t="s">
        <v>2685</v>
      </c>
      <c r="DD3177" s="60" t="s">
        <v>141</v>
      </c>
    </row>
    <row r="3178" spans="105:108" x14ac:dyDescent="0.2">
      <c r="DA3178" s="60" t="s">
        <v>147</v>
      </c>
      <c r="DB3178" s="60" t="s">
        <v>148</v>
      </c>
      <c r="DC3178" s="60" t="s">
        <v>149</v>
      </c>
      <c r="DD3178" s="60" t="s">
        <v>150</v>
      </c>
    </row>
    <row r="3179" spans="105:108" x14ac:dyDescent="0.2">
      <c r="DA3179" s="60" t="s">
        <v>151</v>
      </c>
      <c r="DB3179" s="60" t="s">
        <v>141</v>
      </c>
      <c r="DC3179" s="60" t="s">
        <v>152</v>
      </c>
      <c r="DD3179" s="60" t="s">
        <v>153</v>
      </c>
    </row>
    <row r="3180" spans="105:108" x14ac:dyDescent="0.2">
      <c r="DA3180" s="60" t="s">
        <v>154</v>
      </c>
      <c r="DB3180" s="60" t="s">
        <v>141</v>
      </c>
      <c r="DC3180" s="60" t="s">
        <v>2685</v>
      </c>
      <c r="DD3180" s="60" t="s">
        <v>141</v>
      </c>
    </row>
    <row r="3181" spans="105:108" x14ac:dyDescent="0.2">
      <c r="DA3181" s="60" t="s">
        <v>155</v>
      </c>
      <c r="DB3181" s="60" t="s">
        <v>141</v>
      </c>
      <c r="DC3181" s="60" t="s">
        <v>2685</v>
      </c>
      <c r="DD3181" s="60" t="s">
        <v>141</v>
      </c>
    </row>
    <row r="3182" spans="105:108" x14ac:dyDescent="0.2">
      <c r="DA3182" s="60" t="s">
        <v>156</v>
      </c>
      <c r="DB3182" s="60" t="s">
        <v>141</v>
      </c>
      <c r="DC3182" s="60" t="s">
        <v>2685</v>
      </c>
      <c r="DD3182" s="60" t="s">
        <v>141</v>
      </c>
    </row>
    <row r="3183" spans="105:108" x14ac:dyDescent="0.2">
      <c r="DA3183" s="60" t="s">
        <v>157</v>
      </c>
      <c r="DB3183" s="60" t="s">
        <v>141</v>
      </c>
      <c r="DC3183" s="60" t="s">
        <v>2685</v>
      </c>
      <c r="DD3183" s="60" t="s">
        <v>141</v>
      </c>
    </row>
    <row r="3184" spans="105:108" x14ac:dyDescent="0.2">
      <c r="DA3184" s="60" t="s">
        <v>158</v>
      </c>
      <c r="DB3184" s="60" t="s">
        <v>141</v>
      </c>
      <c r="DC3184" s="60" t="s">
        <v>2685</v>
      </c>
      <c r="DD3184" s="60" t="s">
        <v>141</v>
      </c>
    </row>
    <row r="3185" spans="105:108" x14ac:dyDescent="0.2">
      <c r="DA3185" s="60" t="s">
        <v>159</v>
      </c>
      <c r="DB3185" s="60" t="s">
        <v>141</v>
      </c>
      <c r="DC3185" s="60" t="s">
        <v>2685</v>
      </c>
      <c r="DD3185" s="60" t="s">
        <v>141</v>
      </c>
    </row>
    <row r="3186" spans="105:108" x14ac:dyDescent="0.2">
      <c r="DA3186" s="60" t="s">
        <v>160</v>
      </c>
      <c r="DB3186" s="60" t="s">
        <v>141</v>
      </c>
      <c r="DC3186" s="60" t="s">
        <v>2685</v>
      </c>
      <c r="DD3186" s="60" t="s">
        <v>141</v>
      </c>
    </row>
    <row r="3187" spans="105:108" x14ac:dyDescent="0.2">
      <c r="DA3187" s="60" t="s">
        <v>161</v>
      </c>
      <c r="DB3187" s="60" t="s">
        <v>162</v>
      </c>
      <c r="DC3187" s="60" t="s">
        <v>2685</v>
      </c>
      <c r="DD3187" s="60" t="s">
        <v>141</v>
      </c>
    </row>
    <row r="3188" spans="105:108" x14ac:dyDescent="0.2">
      <c r="DA3188" s="60" t="s">
        <v>163</v>
      </c>
      <c r="DB3188" s="60" t="s">
        <v>141</v>
      </c>
      <c r="DC3188" s="60" t="s">
        <v>2685</v>
      </c>
      <c r="DD3188" s="60" t="s">
        <v>141</v>
      </c>
    </row>
    <row r="3189" spans="105:108" x14ac:dyDescent="0.2">
      <c r="DA3189" s="60" t="s">
        <v>164</v>
      </c>
      <c r="DB3189" s="60" t="s">
        <v>141</v>
      </c>
      <c r="DC3189" s="60" t="s">
        <v>2685</v>
      </c>
      <c r="DD3189" s="60" t="s">
        <v>141</v>
      </c>
    </row>
    <row r="3190" spans="105:108" x14ac:dyDescent="0.2">
      <c r="DA3190" s="60" t="s">
        <v>165</v>
      </c>
      <c r="DB3190" s="60" t="s">
        <v>141</v>
      </c>
      <c r="DC3190" s="60" t="s">
        <v>2685</v>
      </c>
      <c r="DD3190" s="60" t="s">
        <v>141</v>
      </c>
    </row>
    <row r="3191" spans="105:108" x14ac:dyDescent="0.2">
      <c r="DA3191" s="60" t="s">
        <v>166</v>
      </c>
      <c r="DB3191" s="60" t="s">
        <v>141</v>
      </c>
      <c r="DC3191" s="60" t="s">
        <v>2685</v>
      </c>
      <c r="DD3191" s="60" t="s">
        <v>141</v>
      </c>
    </row>
    <row r="3192" spans="105:108" x14ac:dyDescent="0.2">
      <c r="DA3192" s="60" t="s">
        <v>167</v>
      </c>
      <c r="DB3192" s="60" t="s">
        <v>141</v>
      </c>
      <c r="DC3192" s="60" t="s">
        <v>2685</v>
      </c>
      <c r="DD3192" s="60" t="s">
        <v>141</v>
      </c>
    </row>
    <row r="3193" spans="105:108" x14ac:dyDescent="0.2">
      <c r="DA3193" s="60" t="s">
        <v>168</v>
      </c>
      <c r="DB3193" s="60" t="s">
        <v>169</v>
      </c>
      <c r="DC3193" s="60" t="s">
        <v>149</v>
      </c>
      <c r="DD3193" s="60" t="s">
        <v>150</v>
      </c>
    </row>
    <row r="3194" spans="105:108" x14ac:dyDescent="0.2">
      <c r="DA3194" s="60" t="s">
        <v>170</v>
      </c>
      <c r="DB3194" s="60" t="s">
        <v>169</v>
      </c>
      <c r="DC3194" s="60" t="s">
        <v>149</v>
      </c>
      <c r="DD3194" s="60" t="s">
        <v>150</v>
      </c>
    </row>
    <row r="3195" spans="105:108" x14ac:dyDescent="0.2">
      <c r="DA3195" s="60" t="s">
        <v>171</v>
      </c>
      <c r="DB3195" s="60" t="s">
        <v>172</v>
      </c>
      <c r="DC3195" s="60" t="s">
        <v>149</v>
      </c>
      <c r="DD3195" s="60" t="s">
        <v>150</v>
      </c>
    </row>
    <row r="3196" spans="105:108" x14ac:dyDescent="0.2">
      <c r="DA3196" s="60" t="s">
        <v>173</v>
      </c>
      <c r="DB3196" s="60" t="s">
        <v>174</v>
      </c>
      <c r="DC3196" s="60" t="s">
        <v>149</v>
      </c>
      <c r="DD3196" s="60" t="s">
        <v>150</v>
      </c>
    </row>
    <row r="3197" spans="105:108" x14ac:dyDescent="0.2">
      <c r="DA3197" s="60" t="s">
        <v>175</v>
      </c>
      <c r="DB3197" s="60" t="s">
        <v>176</v>
      </c>
      <c r="DC3197" s="60" t="s">
        <v>149</v>
      </c>
      <c r="DD3197" s="60" t="s">
        <v>150</v>
      </c>
    </row>
    <row r="3198" spans="105:108" x14ac:dyDescent="0.2">
      <c r="DA3198" s="60" t="s">
        <v>177</v>
      </c>
      <c r="DB3198" s="60" t="s">
        <v>178</v>
      </c>
      <c r="DC3198" s="60" t="s">
        <v>149</v>
      </c>
      <c r="DD3198" s="60" t="s">
        <v>150</v>
      </c>
    </row>
    <row r="3199" spans="105:108" x14ac:dyDescent="0.2">
      <c r="DA3199" s="60" t="s">
        <v>179</v>
      </c>
      <c r="DB3199" s="60" t="s">
        <v>180</v>
      </c>
      <c r="DC3199" s="60" t="s">
        <v>149</v>
      </c>
      <c r="DD3199" s="60" t="s">
        <v>150</v>
      </c>
    </row>
    <row r="3200" spans="105:108" x14ac:dyDescent="0.2">
      <c r="DA3200" s="60" t="s">
        <v>181</v>
      </c>
      <c r="DB3200" s="60" t="s">
        <v>174</v>
      </c>
      <c r="DC3200" s="60" t="s">
        <v>149</v>
      </c>
      <c r="DD3200" s="60" t="s">
        <v>150</v>
      </c>
    </row>
    <row r="3201" spans="105:108" x14ac:dyDescent="0.2">
      <c r="DA3201" s="60" t="s">
        <v>182</v>
      </c>
      <c r="DB3201" s="60" t="s">
        <v>183</v>
      </c>
      <c r="DC3201" s="60" t="s">
        <v>2685</v>
      </c>
      <c r="DD3201" s="60" t="s">
        <v>141</v>
      </c>
    </row>
    <row r="3202" spans="105:108" x14ac:dyDescent="0.2">
      <c r="DA3202" s="60" t="s">
        <v>184</v>
      </c>
      <c r="DB3202" s="60" t="s">
        <v>185</v>
      </c>
      <c r="DC3202" s="60" t="s">
        <v>2685</v>
      </c>
      <c r="DD3202" s="60" t="s">
        <v>141</v>
      </c>
    </row>
    <row r="3203" spans="105:108" x14ac:dyDescent="0.2">
      <c r="DA3203" s="60" t="s">
        <v>186</v>
      </c>
      <c r="DB3203" s="60" t="s">
        <v>183</v>
      </c>
      <c r="DC3203" s="60" t="s">
        <v>2685</v>
      </c>
      <c r="DD3203" s="60" t="s">
        <v>141</v>
      </c>
    </row>
    <row r="3204" spans="105:108" x14ac:dyDescent="0.2">
      <c r="DA3204" s="60" t="s">
        <v>187</v>
      </c>
      <c r="DB3204" s="60" t="s">
        <v>188</v>
      </c>
      <c r="DC3204" s="60" t="s">
        <v>2685</v>
      </c>
      <c r="DD3204" s="60" t="s">
        <v>141</v>
      </c>
    </row>
    <row r="3205" spans="105:108" x14ac:dyDescent="0.2">
      <c r="DA3205" s="60" t="s">
        <v>189</v>
      </c>
      <c r="DB3205" s="60" t="s">
        <v>190</v>
      </c>
      <c r="DC3205" s="60" t="s">
        <v>2685</v>
      </c>
      <c r="DD3205" s="60" t="s">
        <v>141</v>
      </c>
    </row>
    <row r="3206" spans="105:108" x14ac:dyDescent="0.2">
      <c r="DA3206" s="60" t="s">
        <v>191</v>
      </c>
      <c r="DB3206" s="60" t="s">
        <v>192</v>
      </c>
      <c r="DC3206" s="60" t="s">
        <v>2685</v>
      </c>
      <c r="DD3206" s="60" t="s">
        <v>141</v>
      </c>
    </row>
    <row r="3207" spans="105:108" x14ac:dyDescent="0.2">
      <c r="DA3207" s="60" t="s">
        <v>193</v>
      </c>
      <c r="DB3207" s="60" t="s">
        <v>194</v>
      </c>
      <c r="DC3207" s="60" t="s">
        <v>118</v>
      </c>
      <c r="DD3207" s="60" t="s">
        <v>119</v>
      </c>
    </row>
    <row r="3208" spans="105:108" x14ac:dyDescent="0.2">
      <c r="DA3208" s="60" t="s">
        <v>195</v>
      </c>
      <c r="DB3208" s="60" t="s">
        <v>194</v>
      </c>
      <c r="DC3208" s="60" t="s">
        <v>118</v>
      </c>
      <c r="DD3208" s="60" t="s">
        <v>119</v>
      </c>
    </row>
    <row r="3209" spans="105:108" x14ac:dyDescent="0.2">
      <c r="DA3209" s="60" t="s">
        <v>196</v>
      </c>
      <c r="DB3209" s="60" t="s">
        <v>197</v>
      </c>
      <c r="DC3209" s="60" t="s">
        <v>118</v>
      </c>
      <c r="DD3209" s="60" t="s">
        <v>119</v>
      </c>
    </row>
    <row r="3210" spans="105:108" x14ac:dyDescent="0.2">
      <c r="DA3210" s="60" t="s">
        <v>198</v>
      </c>
      <c r="DB3210" s="60" t="s">
        <v>199</v>
      </c>
      <c r="DC3210" s="60" t="s">
        <v>118</v>
      </c>
      <c r="DD3210" s="60" t="s">
        <v>119</v>
      </c>
    </row>
    <row r="3211" spans="105:108" x14ac:dyDescent="0.2">
      <c r="DA3211" s="60" t="s">
        <v>200</v>
      </c>
      <c r="DB3211" s="60" t="s">
        <v>201</v>
      </c>
      <c r="DC3211" s="60" t="s">
        <v>118</v>
      </c>
      <c r="DD3211" s="60" t="s">
        <v>119</v>
      </c>
    </row>
    <row r="3212" spans="105:108" x14ac:dyDescent="0.2">
      <c r="DA3212" s="60" t="s">
        <v>202</v>
      </c>
      <c r="DB3212" s="60" t="s">
        <v>203</v>
      </c>
      <c r="DC3212" s="60" t="s">
        <v>2722</v>
      </c>
      <c r="DD3212" s="60" t="s">
        <v>203</v>
      </c>
    </row>
    <row r="3213" spans="105:108" x14ac:dyDescent="0.2">
      <c r="DA3213" s="60" t="s">
        <v>204</v>
      </c>
      <c r="DB3213" s="60" t="s">
        <v>203</v>
      </c>
      <c r="DC3213" s="60" t="s">
        <v>2722</v>
      </c>
      <c r="DD3213" s="60" t="s">
        <v>203</v>
      </c>
    </row>
    <row r="3214" spans="105:108" x14ac:dyDescent="0.2">
      <c r="DA3214" s="60" t="s">
        <v>205</v>
      </c>
      <c r="DB3214" s="60" t="s">
        <v>153</v>
      </c>
      <c r="DC3214" s="60" t="s">
        <v>152</v>
      </c>
      <c r="DD3214" s="60" t="s">
        <v>153</v>
      </c>
    </row>
    <row r="3215" spans="105:108" x14ac:dyDescent="0.2">
      <c r="DA3215" s="60" t="s">
        <v>206</v>
      </c>
      <c r="DB3215" s="60" t="s">
        <v>153</v>
      </c>
      <c r="DC3215" s="60" t="s">
        <v>152</v>
      </c>
      <c r="DD3215" s="60" t="s">
        <v>153</v>
      </c>
    </row>
    <row r="3216" spans="105:108" x14ac:dyDescent="0.2">
      <c r="DA3216" s="60" t="s">
        <v>207</v>
      </c>
      <c r="DB3216" s="60" t="s">
        <v>208</v>
      </c>
      <c r="DC3216" s="60" t="s">
        <v>209</v>
      </c>
      <c r="DD3216" s="60" t="s">
        <v>210</v>
      </c>
    </row>
    <row r="3217" spans="105:108" x14ac:dyDescent="0.2">
      <c r="DA3217" s="60" t="s">
        <v>211</v>
      </c>
      <c r="DB3217" s="60" t="s">
        <v>210</v>
      </c>
      <c r="DC3217" s="60" t="s">
        <v>209</v>
      </c>
      <c r="DD3217" s="60" t="s">
        <v>210</v>
      </c>
    </row>
    <row r="3218" spans="105:108" x14ac:dyDescent="0.2">
      <c r="DA3218" s="60" t="s">
        <v>212</v>
      </c>
      <c r="DB3218" s="60" t="s">
        <v>213</v>
      </c>
      <c r="DC3218" s="60" t="s">
        <v>209</v>
      </c>
      <c r="DD3218" s="60" t="s">
        <v>210</v>
      </c>
    </row>
    <row r="3219" spans="105:108" x14ac:dyDescent="0.2">
      <c r="DA3219" s="60" t="s">
        <v>214</v>
      </c>
      <c r="DB3219" s="60" t="s">
        <v>215</v>
      </c>
      <c r="DC3219" s="60" t="s">
        <v>209</v>
      </c>
      <c r="DD3219" s="60" t="s">
        <v>210</v>
      </c>
    </row>
    <row r="3220" spans="105:108" x14ac:dyDescent="0.2">
      <c r="DA3220" s="60" t="s">
        <v>216</v>
      </c>
      <c r="DB3220" s="60" t="s">
        <v>217</v>
      </c>
      <c r="DC3220" s="60" t="s">
        <v>209</v>
      </c>
      <c r="DD3220" s="60" t="s">
        <v>210</v>
      </c>
    </row>
    <row r="3221" spans="105:108" x14ac:dyDescent="0.2">
      <c r="DA3221" s="60" t="s">
        <v>218</v>
      </c>
      <c r="DB3221" s="60" t="s">
        <v>219</v>
      </c>
      <c r="DC3221" s="60" t="s">
        <v>220</v>
      </c>
      <c r="DD3221" s="60" t="s">
        <v>219</v>
      </c>
    </row>
    <row r="3222" spans="105:108" x14ac:dyDescent="0.2">
      <c r="DA3222" s="60" t="s">
        <v>221</v>
      </c>
      <c r="DB3222" s="60" t="s">
        <v>222</v>
      </c>
      <c r="DC3222" s="60" t="s">
        <v>220</v>
      </c>
      <c r="DD3222" s="60" t="s">
        <v>219</v>
      </c>
    </row>
    <row r="3223" spans="105:108" x14ac:dyDescent="0.2">
      <c r="DA3223" s="60" t="s">
        <v>223</v>
      </c>
      <c r="DB3223" s="60" t="s">
        <v>224</v>
      </c>
      <c r="DC3223" s="60" t="s">
        <v>220</v>
      </c>
      <c r="DD3223" s="60" t="s">
        <v>219</v>
      </c>
    </row>
    <row r="3224" spans="105:108" x14ac:dyDescent="0.2">
      <c r="DA3224" s="60" t="s">
        <v>225</v>
      </c>
      <c r="DB3224" s="60" t="s">
        <v>219</v>
      </c>
      <c r="DC3224" s="60" t="s">
        <v>220</v>
      </c>
      <c r="DD3224" s="60" t="s">
        <v>219</v>
      </c>
    </row>
    <row r="3225" spans="105:108" x14ac:dyDescent="0.2">
      <c r="DA3225" s="60" t="s">
        <v>226</v>
      </c>
      <c r="DB3225" s="60" t="s">
        <v>227</v>
      </c>
      <c r="DC3225" s="60" t="s">
        <v>228</v>
      </c>
      <c r="DD3225" s="60" t="s">
        <v>229</v>
      </c>
    </row>
    <row r="3226" spans="105:108" x14ac:dyDescent="0.2">
      <c r="DA3226" s="60" t="s">
        <v>230</v>
      </c>
      <c r="DB3226" s="60" t="s">
        <v>227</v>
      </c>
      <c r="DC3226" s="60" t="s">
        <v>228</v>
      </c>
      <c r="DD3226" s="60" t="s">
        <v>229</v>
      </c>
    </row>
    <row r="3227" spans="105:108" x14ac:dyDescent="0.2">
      <c r="DA3227" s="60" t="s">
        <v>231</v>
      </c>
      <c r="DB3227" s="60" t="s">
        <v>227</v>
      </c>
      <c r="DC3227" s="60" t="s">
        <v>228</v>
      </c>
      <c r="DD3227" s="60" t="s">
        <v>229</v>
      </c>
    </row>
    <row r="3228" spans="105:108" x14ac:dyDescent="0.2">
      <c r="DA3228" s="60" t="s">
        <v>232</v>
      </c>
      <c r="DB3228" s="60" t="s">
        <v>227</v>
      </c>
      <c r="DC3228" s="60" t="s">
        <v>228</v>
      </c>
      <c r="DD3228" s="60" t="s">
        <v>229</v>
      </c>
    </row>
    <row r="3229" spans="105:108" x14ac:dyDescent="0.2">
      <c r="DA3229" s="60" t="s">
        <v>233</v>
      </c>
      <c r="DB3229" s="60" t="s">
        <v>227</v>
      </c>
      <c r="DC3229" s="60" t="s">
        <v>228</v>
      </c>
      <c r="DD3229" s="60" t="s">
        <v>229</v>
      </c>
    </row>
    <row r="3230" spans="105:108" x14ac:dyDescent="0.2">
      <c r="DA3230" s="60" t="s">
        <v>234</v>
      </c>
      <c r="DB3230" s="60" t="s">
        <v>227</v>
      </c>
      <c r="DC3230" s="60" t="s">
        <v>228</v>
      </c>
      <c r="DD3230" s="60" t="s">
        <v>229</v>
      </c>
    </row>
    <row r="3231" spans="105:108" x14ac:dyDescent="0.2">
      <c r="DA3231" s="60" t="s">
        <v>235</v>
      </c>
      <c r="DB3231" s="60" t="s">
        <v>227</v>
      </c>
      <c r="DC3231" s="60" t="s">
        <v>228</v>
      </c>
      <c r="DD3231" s="60" t="s">
        <v>229</v>
      </c>
    </row>
    <row r="3232" spans="105:108" x14ac:dyDescent="0.2">
      <c r="DA3232" s="60" t="s">
        <v>236</v>
      </c>
      <c r="DB3232" s="60" t="s">
        <v>227</v>
      </c>
      <c r="DC3232" s="60" t="s">
        <v>228</v>
      </c>
      <c r="DD3232" s="60" t="s">
        <v>229</v>
      </c>
    </row>
    <row r="3233" spans="105:108" x14ac:dyDescent="0.2">
      <c r="DA3233" s="60" t="s">
        <v>237</v>
      </c>
      <c r="DB3233" s="60" t="s">
        <v>227</v>
      </c>
      <c r="DC3233" s="60" t="s">
        <v>228</v>
      </c>
      <c r="DD3233" s="60" t="s">
        <v>229</v>
      </c>
    </row>
    <row r="3234" spans="105:108" x14ac:dyDescent="0.2">
      <c r="DA3234" s="60" t="s">
        <v>238</v>
      </c>
      <c r="DB3234" s="60" t="s">
        <v>227</v>
      </c>
      <c r="DC3234" s="60" t="s">
        <v>228</v>
      </c>
      <c r="DD3234" s="60" t="s">
        <v>229</v>
      </c>
    </row>
    <row r="3235" spans="105:108" x14ac:dyDescent="0.2">
      <c r="DA3235" s="60" t="s">
        <v>239</v>
      </c>
      <c r="DB3235" s="60" t="s">
        <v>227</v>
      </c>
      <c r="DC3235" s="60" t="s">
        <v>228</v>
      </c>
      <c r="DD3235" s="60" t="s">
        <v>229</v>
      </c>
    </row>
    <row r="3236" spans="105:108" x14ac:dyDescent="0.2">
      <c r="DA3236" s="60" t="s">
        <v>240</v>
      </c>
      <c r="DB3236" s="60" t="s">
        <v>227</v>
      </c>
      <c r="DC3236" s="60" t="s">
        <v>228</v>
      </c>
      <c r="DD3236" s="60" t="s">
        <v>229</v>
      </c>
    </row>
    <row r="3237" spans="105:108" x14ac:dyDescent="0.2">
      <c r="DA3237" s="60" t="s">
        <v>241</v>
      </c>
      <c r="DB3237" s="60" t="s">
        <v>227</v>
      </c>
      <c r="DC3237" s="60" t="s">
        <v>228</v>
      </c>
      <c r="DD3237" s="60" t="s">
        <v>229</v>
      </c>
    </row>
    <row r="3238" spans="105:108" x14ac:dyDescent="0.2">
      <c r="DA3238" s="60" t="s">
        <v>242</v>
      </c>
      <c r="DB3238" s="60" t="s">
        <v>227</v>
      </c>
      <c r="DC3238" s="60" t="s">
        <v>228</v>
      </c>
      <c r="DD3238" s="60" t="s">
        <v>229</v>
      </c>
    </row>
    <row r="3239" spans="105:108" x14ac:dyDescent="0.2">
      <c r="DA3239" s="60" t="s">
        <v>243</v>
      </c>
      <c r="DB3239" s="60" t="s">
        <v>227</v>
      </c>
      <c r="DC3239" s="60" t="s">
        <v>228</v>
      </c>
      <c r="DD3239" s="60" t="s">
        <v>229</v>
      </c>
    </row>
    <row r="3240" spans="105:108" x14ac:dyDescent="0.2">
      <c r="DA3240" s="60" t="s">
        <v>244</v>
      </c>
      <c r="DB3240" s="60" t="s">
        <v>227</v>
      </c>
      <c r="DC3240" s="60" t="s">
        <v>228</v>
      </c>
      <c r="DD3240" s="60" t="s">
        <v>229</v>
      </c>
    </row>
    <row r="3241" spans="105:108" x14ac:dyDescent="0.2">
      <c r="DA3241" s="60" t="s">
        <v>245</v>
      </c>
      <c r="DB3241" s="60" t="s">
        <v>246</v>
      </c>
      <c r="DC3241" s="60" t="s">
        <v>228</v>
      </c>
      <c r="DD3241" s="60" t="s">
        <v>229</v>
      </c>
    </row>
    <row r="3242" spans="105:108" x14ac:dyDescent="0.2">
      <c r="DA3242" s="60" t="s">
        <v>247</v>
      </c>
      <c r="DB3242" s="60" t="s">
        <v>246</v>
      </c>
      <c r="DC3242" s="60" t="s">
        <v>228</v>
      </c>
      <c r="DD3242" s="60" t="s">
        <v>229</v>
      </c>
    </row>
    <row r="3243" spans="105:108" x14ac:dyDescent="0.2">
      <c r="DA3243" s="60" t="s">
        <v>248</v>
      </c>
      <c r="DB3243" s="60" t="s">
        <v>246</v>
      </c>
      <c r="DC3243" s="60" t="s">
        <v>228</v>
      </c>
      <c r="DD3243" s="60" t="s">
        <v>229</v>
      </c>
    </row>
    <row r="3244" spans="105:108" x14ac:dyDescent="0.2">
      <c r="DA3244" s="60" t="s">
        <v>249</v>
      </c>
      <c r="DB3244" s="60" t="s">
        <v>246</v>
      </c>
      <c r="DC3244" s="60" t="s">
        <v>228</v>
      </c>
      <c r="DD3244" s="60" t="s">
        <v>229</v>
      </c>
    </row>
    <row r="3245" spans="105:108" x14ac:dyDescent="0.2">
      <c r="DA3245" s="60" t="s">
        <v>250</v>
      </c>
      <c r="DB3245" s="60" t="s">
        <v>246</v>
      </c>
      <c r="DC3245" s="60" t="s">
        <v>228</v>
      </c>
      <c r="DD3245" s="60" t="s">
        <v>229</v>
      </c>
    </row>
    <row r="3246" spans="105:108" x14ac:dyDescent="0.2">
      <c r="DA3246" s="60" t="s">
        <v>251</v>
      </c>
      <c r="DB3246" s="60" t="s">
        <v>246</v>
      </c>
      <c r="DC3246" s="60" t="s">
        <v>228</v>
      </c>
      <c r="DD3246" s="60" t="s">
        <v>229</v>
      </c>
    </row>
    <row r="3247" spans="105:108" x14ac:dyDescent="0.2">
      <c r="DA3247" s="60" t="s">
        <v>252</v>
      </c>
      <c r="DB3247" s="60" t="s">
        <v>246</v>
      </c>
      <c r="DC3247" s="60" t="s">
        <v>228</v>
      </c>
      <c r="DD3247" s="60" t="s">
        <v>229</v>
      </c>
    </row>
    <row r="3248" spans="105:108" x14ac:dyDescent="0.2">
      <c r="DA3248" s="60" t="s">
        <v>253</v>
      </c>
      <c r="DB3248" s="60" t="s">
        <v>254</v>
      </c>
      <c r="DC3248" s="60" t="s">
        <v>255</v>
      </c>
      <c r="DD3248" s="60" t="s">
        <v>254</v>
      </c>
    </row>
    <row r="3249" spans="105:108" x14ac:dyDescent="0.2">
      <c r="DA3249" s="60" t="s">
        <v>256</v>
      </c>
      <c r="DB3249" s="60" t="s">
        <v>254</v>
      </c>
      <c r="DC3249" s="60" t="s">
        <v>255</v>
      </c>
      <c r="DD3249" s="60" t="s">
        <v>254</v>
      </c>
    </row>
    <row r="3250" spans="105:108" x14ac:dyDescent="0.2">
      <c r="DA3250" s="60" t="s">
        <v>257</v>
      </c>
      <c r="DB3250" s="60" t="s">
        <v>254</v>
      </c>
      <c r="DC3250" s="60" t="s">
        <v>255</v>
      </c>
      <c r="DD3250" s="60" t="s">
        <v>254</v>
      </c>
    </row>
    <row r="3251" spans="105:108" x14ac:dyDescent="0.2">
      <c r="DA3251" s="60" t="s">
        <v>258</v>
      </c>
      <c r="DB3251" s="60" t="s">
        <v>259</v>
      </c>
      <c r="DC3251" s="60" t="s">
        <v>260</v>
      </c>
      <c r="DD3251" s="60" t="s">
        <v>259</v>
      </c>
    </row>
    <row r="3252" spans="105:108" x14ac:dyDescent="0.2">
      <c r="DA3252" s="60" t="s">
        <v>261</v>
      </c>
      <c r="DB3252" s="60" t="s">
        <v>259</v>
      </c>
      <c r="DC3252" s="60" t="s">
        <v>260</v>
      </c>
      <c r="DD3252" s="60" t="s">
        <v>259</v>
      </c>
    </row>
    <row r="3253" spans="105:108" x14ac:dyDescent="0.2">
      <c r="DA3253" s="60" t="s">
        <v>262</v>
      </c>
      <c r="DB3253" s="60" t="s">
        <v>263</v>
      </c>
      <c r="DC3253" s="60" t="s">
        <v>264</v>
      </c>
      <c r="DD3253" s="60" t="s">
        <v>265</v>
      </c>
    </row>
    <row r="3254" spans="105:108" x14ac:dyDescent="0.2">
      <c r="DA3254" s="60" t="s">
        <v>266</v>
      </c>
      <c r="DB3254" s="60" t="s">
        <v>267</v>
      </c>
      <c r="DC3254" s="60" t="s">
        <v>268</v>
      </c>
      <c r="DD3254" s="60" t="s">
        <v>269</v>
      </c>
    </row>
    <row r="3255" spans="105:108" x14ac:dyDescent="0.2">
      <c r="DA3255" s="60" t="s">
        <v>270</v>
      </c>
      <c r="DB3255" s="60" t="s">
        <v>267</v>
      </c>
      <c r="DC3255" s="60" t="s">
        <v>268</v>
      </c>
      <c r="DD3255" s="60" t="s">
        <v>269</v>
      </c>
    </row>
    <row r="3256" spans="105:108" x14ac:dyDescent="0.2">
      <c r="DA3256" s="60" t="s">
        <v>271</v>
      </c>
      <c r="DB3256" s="60" t="s">
        <v>272</v>
      </c>
      <c r="DC3256" s="60" t="s">
        <v>268</v>
      </c>
      <c r="DD3256" s="60" t="s">
        <v>269</v>
      </c>
    </row>
    <row r="3257" spans="105:108" x14ac:dyDescent="0.2">
      <c r="DA3257" s="60" t="s">
        <v>273</v>
      </c>
      <c r="DB3257" s="60" t="s">
        <v>274</v>
      </c>
      <c r="DC3257" s="60" t="s">
        <v>268</v>
      </c>
      <c r="DD3257" s="60" t="s">
        <v>269</v>
      </c>
    </row>
    <row r="3258" spans="105:108" x14ac:dyDescent="0.2">
      <c r="DA3258" s="60" t="s">
        <v>275</v>
      </c>
      <c r="DB3258" s="60" t="s">
        <v>276</v>
      </c>
      <c r="DC3258" s="60" t="s">
        <v>268</v>
      </c>
      <c r="DD3258" s="60" t="s">
        <v>269</v>
      </c>
    </row>
    <row r="3259" spans="105:108" x14ac:dyDescent="0.2">
      <c r="DA3259" s="60" t="s">
        <v>277</v>
      </c>
      <c r="DB3259" s="60" t="s">
        <v>278</v>
      </c>
      <c r="DC3259" s="60" t="s">
        <v>268</v>
      </c>
      <c r="DD3259" s="60" t="s">
        <v>269</v>
      </c>
    </row>
    <row r="3260" spans="105:108" x14ac:dyDescent="0.2">
      <c r="DA3260" s="60" t="s">
        <v>279</v>
      </c>
      <c r="DB3260" s="60" t="s">
        <v>280</v>
      </c>
      <c r="DC3260" s="60" t="s">
        <v>268</v>
      </c>
      <c r="DD3260" s="60" t="s">
        <v>269</v>
      </c>
    </row>
    <row r="3261" spans="105:108" x14ac:dyDescent="0.2">
      <c r="DA3261" s="60" t="s">
        <v>281</v>
      </c>
      <c r="DB3261" s="60" t="s">
        <v>282</v>
      </c>
      <c r="DC3261" s="60" t="s">
        <v>268</v>
      </c>
      <c r="DD3261" s="60" t="s">
        <v>269</v>
      </c>
    </row>
    <row r="3262" spans="105:108" x14ac:dyDescent="0.2">
      <c r="DA3262" s="60" t="s">
        <v>283</v>
      </c>
      <c r="DB3262" s="60" t="s">
        <v>284</v>
      </c>
      <c r="DC3262" s="60" t="s">
        <v>2729</v>
      </c>
      <c r="DD3262" s="60" t="s">
        <v>285</v>
      </c>
    </row>
    <row r="3263" spans="105:108" x14ac:dyDescent="0.2">
      <c r="DA3263" s="60" t="s">
        <v>286</v>
      </c>
      <c r="DB3263" s="60" t="s">
        <v>287</v>
      </c>
      <c r="DC3263" s="60" t="s">
        <v>2729</v>
      </c>
      <c r="DD3263" s="60" t="s">
        <v>285</v>
      </c>
    </row>
    <row r="3264" spans="105:108" x14ac:dyDescent="0.2">
      <c r="DA3264" s="60" t="s">
        <v>288</v>
      </c>
      <c r="DB3264" s="60" t="s">
        <v>285</v>
      </c>
      <c r="DC3264" s="60" t="s">
        <v>2729</v>
      </c>
      <c r="DD3264" s="60" t="s">
        <v>285</v>
      </c>
    </row>
    <row r="3265" spans="105:108" x14ac:dyDescent="0.2">
      <c r="DA3265" s="60" t="s">
        <v>289</v>
      </c>
      <c r="DB3265" s="60" t="s">
        <v>290</v>
      </c>
      <c r="DC3265" s="60" t="s">
        <v>291</v>
      </c>
      <c r="DD3265" s="60" t="s">
        <v>292</v>
      </c>
    </row>
    <row r="3266" spans="105:108" x14ac:dyDescent="0.2">
      <c r="DA3266" s="60" t="s">
        <v>293</v>
      </c>
      <c r="DB3266" s="60" t="s">
        <v>292</v>
      </c>
      <c r="DC3266" s="60" t="s">
        <v>291</v>
      </c>
      <c r="DD3266" s="60" t="s">
        <v>292</v>
      </c>
    </row>
    <row r="3267" spans="105:108" x14ac:dyDescent="0.2">
      <c r="DA3267" s="60" t="s">
        <v>294</v>
      </c>
      <c r="DB3267" s="60" t="s">
        <v>295</v>
      </c>
      <c r="DC3267" s="60" t="s">
        <v>291</v>
      </c>
      <c r="DD3267" s="60" t="s">
        <v>292</v>
      </c>
    </row>
    <row r="3268" spans="105:108" x14ac:dyDescent="0.2">
      <c r="DA3268" s="60" t="s">
        <v>296</v>
      </c>
      <c r="DB3268" s="60" t="s">
        <v>297</v>
      </c>
      <c r="DC3268" s="60" t="s">
        <v>291</v>
      </c>
      <c r="DD3268" s="60" t="s">
        <v>292</v>
      </c>
    </row>
    <row r="3269" spans="105:108" x14ac:dyDescent="0.2">
      <c r="DA3269" s="60" t="s">
        <v>298</v>
      </c>
      <c r="DB3269" s="60" t="s">
        <v>299</v>
      </c>
      <c r="DC3269" s="60" t="s">
        <v>291</v>
      </c>
      <c r="DD3269" s="60" t="s">
        <v>292</v>
      </c>
    </row>
    <row r="3270" spans="105:108" x14ac:dyDescent="0.2">
      <c r="DA3270" s="60" t="s">
        <v>300</v>
      </c>
      <c r="DB3270" s="60" t="s">
        <v>301</v>
      </c>
      <c r="DC3270" s="60" t="s">
        <v>291</v>
      </c>
      <c r="DD3270" s="60" t="s">
        <v>292</v>
      </c>
    </row>
    <row r="3271" spans="105:108" x14ac:dyDescent="0.2">
      <c r="DA3271" s="60" t="s">
        <v>302</v>
      </c>
      <c r="DB3271" s="60" t="s">
        <v>303</v>
      </c>
      <c r="DC3271" s="60" t="s">
        <v>304</v>
      </c>
      <c r="DD3271" s="60" t="s">
        <v>305</v>
      </c>
    </row>
    <row r="3272" spans="105:108" x14ac:dyDescent="0.2">
      <c r="DA3272" s="60" t="s">
        <v>306</v>
      </c>
      <c r="DB3272" s="60" t="s">
        <v>307</v>
      </c>
      <c r="DC3272" s="60" t="s">
        <v>304</v>
      </c>
      <c r="DD3272" s="60" t="s">
        <v>305</v>
      </c>
    </row>
    <row r="3273" spans="105:108" x14ac:dyDescent="0.2">
      <c r="DA3273" s="60" t="s">
        <v>308</v>
      </c>
      <c r="DB3273" s="60" t="s">
        <v>309</v>
      </c>
      <c r="DC3273" s="60" t="s">
        <v>304</v>
      </c>
      <c r="DD3273" s="60" t="s">
        <v>305</v>
      </c>
    </row>
    <row r="3274" spans="105:108" x14ac:dyDescent="0.2">
      <c r="DA3274" s="60" t="s">
        <v>310</v>
      </c>
      <c r="DB3274" s="60" t="s">
        <v>311</v>
      </c>
      <c r="DC3274" s="60" t="s">
        <v>304</v>
      </c>
      <c r="DD3274" s="60" t="s">
        <v>305</v>
      </c>
    </row>
    <row r="3275" spans="105:108" x14ac:dyDescent="0.2">
      <c r="DA3275" s="60" t="s">
        <v>312</v>
      </c>
      <c r="DB3275" s="60" t="s">
        <v>313</v>
      </c>
      <c r="DC3275" s="60" t="s">
        <v>304</v>
      </c>
      <c r="DD3275" s="60" t="s">
        <v>305</v>
      </c>
    </row>
    <row r="3276" spans="105:108" x14ac:dyDescent="0.2">
      <c r="DA3276" s="60" t="s">
        <v>314</v>
      </c>
      <c r="DB3276" s="60" t="s">
        <v>305</v>
      </c>
      <c r="DC3276" s="60" t="s">
        <v>304</v>
      </c>
      <c r="DD3276" s="60" t="s">
        <v>305</v>
      </c>
    </row>
    <row r="3277" spans="105:108" x14ac:dyDescent="0.2">
      <c r="DA3277" s="60" t="s">
        <v>315</v>
      </c>
      <c r="DB3277" s="60" t="s">
        <v>316</v>
      </c>
      <c r="DC3277" s="60" t="s">
        <v>304</v>
      </c>
      <c r="DD3277" s="60" t="s">
        <v>305</v>
      </c>
    </row>
    <row r="3278" spans="105:108" x14ac:dyDescent="0.2">
      <c r="DA3278" s="60" t="s">
        <v>317</v>
      </c>
      <c r="DB3278" s="60" t="s">
        <v>318</v>
      </c>
      <c r="DC3278" s="60" t="s">
        <v>304</v>
      </c>
      <c r="DD3278" s="60" t="s">
        <v>305</v>
      </c>
    </row>
    <row r="3279" spans="105:108" x14ac:dyDescent="0.2">
      <c r="DA3279" s="60" t="s">
        <v>319</v>
      </c>
      <c r="DB3279" s="60" t="s">
        <v>320</v>
      </c>
      <c r="DC3279" s="60" t="s">
        <v>304</v>
      </c>
      <c r="DD3279" s="60" t="s">
        <v>305</v>
      </c>
    </row>
    <row r="3280" spans="105:108" x14ac:dyDescent="0.2">
      <c r="DA3280" s="60" t="s">
        <v>321</v>
      </c>
      <c r="DB3280" s="60" t="s">
        <v>305</v>
      </c>
      <c r="DC3280" s="60" t="s">
        <v>304</v>
      </c>
      <c r="DD3280" s="60" t="s">
        <v>305</v>
      </c>
    </row>
    <row r="3281" spans="105:108" x14ac:dyDescent="0.2">
      <c r="DA3281" s="60" t="s">
        <v>322</v>
      </c>
      <c r="DB3281" s="60" t="s">
        <v>323</v>
      </c>
      <c r="DC3281" s="60" t="s">
        <v>324</v>
      </c>
      <c r="DD3281" s="60" t="s">
        <v>323</v>
      </c>
    </row>
    <row r="3282" spans="105:108" x14ac:dyDescent="0.2">
      <c r="DA3282" s="60" t="s">
        <v>325</v>
      </c>
      <c r="DB3282" s="60" t="s">
        <v>326</v>
      </c>
      <c r="DC3282" s="60" t="s">
        <v>324</v>
      </c>
      <c r="DD3282" s="60" t="s">
        <v>323</v>
      </c>
    </row>
    <row r="3283" spans="105:108" x14ac:dyDescent="0.2">
      <c r="DA3283" s="60" t="s">
        <v>327</v>
      </c>
      <c r="DB3283" s="60" t="s">
        <v>323</v>
      </c>
      <c r="DC3283" s="60" t="s">
        <v>324</v>
      </c>
      <c r="DD3283" s="60" t="s">
        <v>323</v>
      </c>
    </row>
    <row r="3284" spans="105:108" x14ac:dyDescent="0.2">
      <c r="DA3284" s="60" t="s">
        <v>328</v>
      </c>
      <c r="DB3284" s="60" t="s">
        <v>329</v>
      </c>
      <c r="DC3284" s="60" t="s">
        <v>2729</v>
      </c>
      <c r="DD3284" s="60" t="s">
        <v>285</v>
      </c>
    </row>
    <row r="3285" spans="105:108" x14ac:dyDescent="0.2">
      <c r="DA3285" s="60" t="s">
        <v>330</v>
      </c>
      <c r="DB3285" s="60" t="s">
        <v>331</v>
      </c>
      <c r="DC3285" s="60" t="s">
        <v>2729</v>
      </c>
      <c r="DD3285" s="60" t="s">
        <v>285</v>
      </c>
    </row>
    <row r="3286" spans="105:108" x14ac:dyDescent="0.2">
      <c r="DA3286" s="60" t="s">
        <v>332</v>
      </c>
      <c r="DB3286" s="60" t="s">
        <v>333</v>
      </c>
      <c r="DC3286" s="60" t="s">
        <v>334</v>
      </c>
      <c r="DD3286" s="60" t="s">
        <v>335</v>
      </c>
    </row>
    <row r="3287" spans="105:108" x14ac:dyDescent="0.2">
      <c r="DA3287" s="60" t="s">
        <v>336</v>
      </c>
      <c r="DB3287" s="60" t="s">
        <v>337</v>
      </c>
      <c r="DC3287" s="60" t="s">
        <v>334</v>
      </c>
      <c r="DD3287" s="60" t="s">
        <v>335</v>
      </c>
    </row>
    <row r="3288" spans="105:108" x14ac:dyDescent="0.2">
      <c r="DA3288" s="60" t="s">
        <v>338</v>
      </c>
      <c r="DB3288" s="60" t="s">
        <v>339</v>
      </c>
      <c r="DC3288" s="60" t="s">
        <v>334</v>
      </c>
      <c r="DD3288" s="60" t="s">
        <v>335</v>
      </c>
    </row>
    <row r="3289" spans="105:108" x14ac:dyDescent="0.2">
      <c r="DA3289" s="60" t="s">
        <v>340</v>
      </c>
      <c r="DB3289" s="60" t="s">
        <v>341</v>
      </c>
      <c r="DC3289" s="60" t="s">
        <v>334</v>
      </c>
      <c r="DD3289" s="60" t="s">
        <v>335</v>
      </c>
    </row>
    <row r="3290" spans="105:108" x14ac:dyDescent="0.2">
      <c r="DA3290" s="60" t="s">
        <v>342</v>
      </c>
      <c r="DB3290" s="60" t="s">
        <v>337</v>
      </c>
      <c r="DC3290" s="60" t="s">
        <v>334</v>
      </c>
      <c r="DD3290" s="60" t="s">
        <v>335</v>
      </c>
    </row>
    <row r="3291" spans="105:108" x14ac:dyDescent="0.2">
      <c r="DA3291" s="60" t="s">
        <v>343</v>
      </c>
      <c r="DB3291" s="60" t="s">
        <v>265</v>
      </c>
      <c r="DC3291" s="60" t="s">
        <v>264</v>
      </c>
      <c r="DD3291" s="60" t="s">
        <v>265</v>
      </c>
    </row>
    <row r="3292" spans="105:108" x14ac:dyDescent="0.2">
      <c r="DA3292" s="60" t="s">
        <v>344</v>
      </c>
      <c r="DB3292" s="60" t="s">
        <v>265</v>
      </c>
      <c r="DC3292" s="60" t="s">
        <v>264</v>
      </c>
      <c r="DD3292" s="60" t="s">
        <v>265</v>
      </c>
    </row>
    <row r="3293" spans="105:108" x14ac:dyDescent="0.2">
      <c r="DA3293" s="60" t="s">
        <v>345</v>
      </c>
      <c r="DB3293" s="60" t="s">
        <v>346</v>
      </c>
      <c r="DC3293" s="60" t="s">
        <v>264</v>
      </c>
      <c r="DD3293" s="60" t="s">
        <v>265</v>
      </c>
    </row>
    <row r="3294" spans="105:108" x14ac:dyDescent="0.2">
      <c r="DA3294" s="60" t="s">
        <v>347</v>
      </c>
      <c r="DB3294" s="60" t="s">
        <v>348</v>
      </c>
      <c r="DC3294" s="60" t="s">
        <v>264</v>
      </c>
      <c r="DD3294" s="60" t="s">
        <v>265</v>
      </c>
    </row>
    <row r="3295" spans="105:108" x14ac:dyDescent="0.2">
      <c r="DA3295" s="60" t="s">
        <v>349</v>
      </c>
      <c r="DB3295" s="60" t="s">
        <v>350</v>
      </c>
      <c r="DC3295" s="60" t="s">
        <v>264</v>
      </c>
      <c r="DD3295" s="60" t="s">
        <v>265</v>
      </c>
    </row>
    <row r="3296" spans="105:108" x14ac:dyDescent="0.2">
      <c r="DA3296" s="60" t="s">
        <v>351</v>
      </c>
      <c r="DB3296" s="60" t="s">
        <v>352</v>
      </c>
      <c r="DC3296" s="60" t="s">
        <v>264</v>
      </c>
      <c r="DD3296" s="60" t="s">
        <v>265</v>
      </c>
    </row>
    <row r="3297" spans="105:108" x14ac:dyDescent="0.2">
      <c r="DA3297" s="60" t="s">
        <v>353</v>
      </c>
      <c r="DB3297" s="60" t="s">
        <v>354</v>
      </c>
      <c r="DC3297" s="60" t="s">
        <v>264</v>
      </c>
      <c r="DD3297" s="60" t="s">
        <v>265</v>
      </c>
    </row>
    <row r="3298" spans="105:108" x14ac:dyDescent="0.2">
      <c r="DA3298" s="60" t="s">
        <v>355</v>
      </c>
      <c r="DB3298" s="60" t="s">
        <v>356</v>
      </c>
      <c r="DC3298" s="60" t="s">
        <v>357</v>
      </c>
      <c r="DD3298" s="60" t="s">
        <v>358</v>
      </c>
    </row>
    <row r="3299" spans="105:108" x14ac:dyDescent="0.2">
      <c r="DA3299" s="60" t="s">
        <v>359</v>
      </c>
      <c r="DB3299" s="60" t="s">
        <v>356</v>
      </c>
      <c r="DC3299" s="60" t="s">
        <v>357</v>
      </c>
      <c r="DD3299" s="60" t="s">
        <v>358</v>
      </c>
    </row>
    <row r="3300" spans="105:108" x14ac:dyDescent="0.2">
      <c r="DA3300" s="60" t="s">
        <v>360</v>
      </c>
      <c r="DB3300" s="60" t="s">
        <v>356</v>
      </c>
      <c r="DC3300" s="60" t="s">
        <v>357</v>
      </c>
      <c r="DD3300" s="60" t="s">
        <v>358</v>
      </c>
    </row>
    <row r="3301" spans="105:108" x14ac:dyDescent="0.2">
      <c r="DA3301" s="60" t="s">
        <v>361</v>
      </c>
      <c r="DB3301" s="60" t="s">
        <v>356</v>
      </c>
      <c r="DC3301" s="60" t="s">
        <v>357</v>
      </c>
      <c r="DD3301" s="60" t="s">
        <v>358</v>
      </c>
    </row>
    <row r="3302" spans="105:108" x14ac:dyDescent="0.2">
      <c r="DA3302" s="60" t="s">
        <v>362</v>
      </c>
      <c r="DB3302" s="60" t="s">
        <v>363</v>
      </c>
      <c r="DC3302" s="60" t="s">
        <v>357</v>
      </c>
      <c r="DD3302" s="60" t="s">
        <v>358</v>
      </c>
    </row>
    <row r="3303" spans="105:108" x14ac:dyDescent="0.2">
      <c r="DA3303" s="60" t="s">
        <v>364</v>
      </c>
      <c r="DB3303" s="60" t="s">
        <v>356</v>
      </c>
      <c r="DC3303" s="60" t="s">
        <v>357</v>
      </c>
      <c r="DD3303" s="60" t="s">
        <v>358</v>
      </c>
    </row>
    <row r="3304" spans="105:108" x14ac:dyDescent="0.2">
      <c r="DA3304" s="60" t="s">
        <v>365</v>
      </c>
      <c r="DB3304" s="60" t="s">
        <v>366</v>
      </c>
      <c r="DC3304" s="60" t="s">
        <v>357</v>
      </c>
      <c r="DD3304" s="60" t="s">
        <v>358</v>
      </c>
    </row>
    <row r="3305" spans="105:108" x14ac:dyDescent="0.2">
      <c r="DA3305" s="60" t="s">
        <v>367</v>
      </c>
      <c r="DB3305" s="60" t="s">
        <v>368</v>
      </c>
      <c r="DC3305" s="60" t="s">
        <v>357</v>
      </c>
      <c r="DD3305" s="60" t="s">
        <v>358</v>
      </c>
    </row>
    <row r="3306" spans="105:108" x14ac:dyDescent="0.2">
      <c r="DA3306" s="60" t="s">
        <v>369</v>
      </c>
      <c r="DB3306" s="60" t="s">
        <v>366</v>
      </c>
      <c r="DC3306" s="60" t="s">
        <v>357</v>
      </c>
      <c r="DD3306" s="60" t="s">
        <v>358</v>
      </c>
    </row>
    <row r="3307" spans="105:108" x14ac:dyDescent="0.2">
      <c r="DA3307" s="60" t="s">
        <v>370</v>
      </c>
      <c r="DB3307" s="60" t="s">
        <v>368</v>
      </c>
      <c r="DC3307" s="60" t="s">
        <v>357</v>
      </c>
      <c r="DD3307" s="60" t="s">
        <v>358</v>
      </c>
    </row>
    <row r="3308" spans="105:108" x14ac:dyDescent="0.2">
      <c r="DA3308" s="60" t="s">
        <v>371</v>
      </c>
      <c r="DB3308" s="60" t="s">
        <v>372</v>
      </c>
      <c r="DC3308" s="60" t="s">
        <v>357</v>
      </c>
      <c r="DD3308" s="60" t="s">
        <v>358</v>
      </c>
    </row>
    <row r="3309" spans="105:108" x14ac:dyDescent="0.2">
      <c r="DA3309" s="60" t="s">
        <v>373</v>
      </c>
      <c r="DB3309" s="60" t="s">
        <v>374</v>
      </c>
      <c r="DC3309" s="60" t="s">
        <v>357</v>
      </c>
      <c r="DD3309" s="60" t="s">
        <v>358</v>
      </c>
    </row>
    <row r="3310" spans="105:108" x14ac:dyDescent="0.2">
      <c r="DA3310" s="60" t="s">
        <v>375</v>
      </c>
      <c r="DB3310" s="60" t="s">
        <v>376</v>
      </c>
      <c r="DC3310" s="60" t="s">
        <v>2634</v>
      </c>
      <c r="DD3310" s="60" t="s">
        <v>377</v>
      </c>
    </row>
    <row r="3311" spans="105:108" x14ac:dyDescent="0.2">
      <c r="DA3311" s="60" t="s">
        <v>378</v>
      </c>
      <c r="DB3311" s="60" t="s">
        <v>379</v>
      </c>
      <c r="DC3311" s="60" t="s">
        <v>357</v>
      </c>
      <c r="DD3311" s="60" t="s">
        <v>358</v>
      </c>
    </row>
    <row r="3312" spans="105:108" x14ac:dyDescent="0.2">
      <c r="DA3312" s="60" t="s">
        <v>380</v>
      </c>
      <c r="DB3312" s="60" t="s">
        <v>381</v>
      </c>
      <c r="DC3312" s="60" t="s">
        <v>2634</v>
      </c>
      <c r="DD3312" s="60" t="s">
        <v>377</v>
      </c>
    </row>
    <row r="3313" spans="105:108" x14ac:dyDescent="0.2">
      <c r="DA3313" s="60" t="s">
        <v>382</v>
      </c>
      <c r="DB3313" s="60" t="s">
        <v>363</v>
      </c>
      <c r="DC3313" s="60" t="s">
        <v>357</v>
      </c>
      <c r="DD3313" s="60" t="s">
        <v>358</v>
      </c>
    </row>
    <row r="3314" spans="105:108" x14ac:dyDescent="0.2">
      <c r="DA3314" s="60" t="s">
        <v>383</v>
      </c>
      <c r="DB3314" s="60" t="s">
        <v>384</v>
      </c>
      <c r="DC3314" s="60" t="s">
        <v>385</v>
      </c>
      <c r="DD3314" s="60" t="s">
        <v>386</v>
      </c>
    </row>
    <row r="3315" spans="105:108" x14ac:dyDescent="0.2">
      <c r="DA3315" s="60" t="s">
        <v>387</v>
      </c>
      <c r="DB3315" s="60" t="s">
        <v>388</v>
      </c>
      <c r="DC3315" s="60" t="s">
        <v>385</v>
      </c>
      <c r="DD3315" s="60" t="s">
        <v>386</v>
      </c>
    </row>
    <row r="3316" spans="105:108" x14ac:dyDescent="0.2">
      <c r="DA3316" s="60" t="s">
        <v>389</v>
      </c>
      <c r="DB3316" s="60" t="s">
        <v>388</v>
      </c>
      <c r="DC3316" s="60" t="s">
        <v>385</v>
      </c>
      <c r="DD3316" s="60" t="s">
        <v>386</v>
      </c>
    </row>
    <row r="3317" spans="105:108" x14ac:dyDescent="0.2">
      <c r="DA3317" s="60" t="s">
        <v>390</v>
      </c>
      <c r="DB3317" s="60" t="s">
        <v>386</v>
      </c>
      <c r="DC3317" s="60" t="s">
        <v>385</v>
      </c>
      <c r="DD3317" s="60" t="s">
        <v>386</v>
      </c>
    </row>
    <row r="3318" spans="105:108" x14ac:dyDescent="0.2">
      <c r="DA3318" s="60" t="s">
        <v>391</v>
      </c>
      <c r="DB3318" s="60" t="s">
        <v>386</v>
      </c>
      <c r="DC3318" s="60" t="s">
        <v>385</v>
      </c>
      <c r="DD3318" s="60" t="s">
        <v>386</v>
      </c>
    </row>
    <row r="3319" spans="105:108" x14ac:dyDescent="0.2">
      <c r="DA3319" s="60" t="s">
        <v>392</v>
      </c>
      <c r="DB3319" s="60" t="s">
        <v>393</v>
      </c>
      <c r="DC3319" s="60" t="s">
        <v>385</v>
      </c>
      <c r="DD3319" s="60" t="s">
        <v>386</v>
      </c>
    </row>
    <row r="3320" spans="105:108" x14ac:dyDescent="0.2">
      <c r="DA3320" s="60" t="s">
        <v>394</v>
      </c>
      <c r="DB3320" s="60" t="s">
        <v>393</v>
      </c>
      <c r="DC3320" s="60" t="s">
        <v>385</v>
      </c>
      <c r="DD3320" s="60" t="s">
        <v>386</v>
      </c>
    </row>
    <row r="3321" spans="105:108" x14ac:dyDescent="0.2">
      <c r="DA3321" s="60" t="s">
        <v>395</v>
      </c>
      <c r="DB3321" s="60" t="s">
        <v>396</v>
      </c>
      <c r="DC3321" s="60" t="s">
        <v>385</v>
      </c>
      <c r="DD3321" s="60" t="s">
        <v>386</v>
      </c>
    </row>
    <row r="3322" spans="105:108" x14ac:dyDescent="0.2">
      <c r="DA3322" s="60" t="s">
        <v>397</v>
      </c>
      <c r="DB3322" s="60" t="s">
        <v>396</v>
      </c>
      <c r="DC3322" s="60" t="s">
        <v>385</v>
      </c>
      <c r="DD3322" s="60" t="s">
        <v>386</v>
      </c>
    </row>
    <row r="3323" spans="105:108" x14ac:dyDescent="0.2">
      <c r="DA3323" s="60" t="s">
        <v>398</v>
      </c>
      <c r="DB3323" s="60" t="s">
        <v>399</v>
      </c>
      <c r="DC3323" s="60" t="s">
        <v>385</v>
      </c>
      <c r="DD3323" s="60" t="s">
        <v>386</v>
      </c>
    </row>
    <row r="3324" spans="105:108" x14ac:dyDescent="0.2">
      <c r="DA3324" s="60" t="s">
        <v>400</v>
      </c>
      <c r="DB3324" s="60" t="s">
        <v>401</v>
      </c>
      <c r="DC3324" s="60" t="s">
        <v>385</v>
      </c>
      <c r="DD3324" s="60" t="s">
        <v>386</v>
      </c>
    </row>
    <row r="3325" spans="105:108" x14ac:dyDescent="0.2">
      <c r="DA3325" s="60" t="s">
        <v>402</v>
      </c>
      <c r="DB3325" s="60" t="s">
        <v>377</v>
      </c>
      <c r="DC3325" s="60" t="s">
        <v>2634</v>
      </c>
      <c r="DD3325" s="60" t="s">
        <v>377</v>
      </c>
    </row>
    <row r="3326" spans="105:108" x14ac:dyDescent="0.2">
      <c r="DA3326" s="60" t="s">
        <v>403</v>
      </c>
      <c r="DB3326" s="60" t="s">
        <v>377</v>
      </c>
      <c r="DC3326" s="60" t="s">
        <v>2634</v>
      </c>
      <c r="DD3326" s="60" t="s">
        <v>377</v>
      </c>
    </row>
    <row r="3327" spans="105:108" x14ac:dyDescent="0.2">
      <c r="DA3327" s="60" t="s">
        <v>404</v>
      </c>
      <c r="DB3327" s="60" t="s">
        <v>405</v>
      </c>
      <c r="DC3327" s="60" t="s">
        <v>2634</v>
      </c>
      <c r="DD3327" s="60" t="s">
        <v>377</v>
      </c>
    </row>
    <row r="3328" spans="105:108" x14ac:dyDescent="0.2">
      <c r="DA3328" s="60" t="s">
        <v>406</v>
      </c>
      <c r="DB3328" s="60" t="s">
        <v>405</v>
      </c>
      <c r="DC3328" s="60" t="s">
        <v>2634</v>
      </c>
      <c r="DD3328" s="60" t="s">
        <v>377</v>
      </c>
    </row>
    <row r="3329" spans="105:108" x14ac:dyDescent="0.2">
      <c r="DA3329" s="60" t="s">
        <v>407</v>
      </c>
      <c r="DB3329" s="60" t="s">
        <v>408</v>
      </c>
      <c r="DC3329" s="60" t="s">
        <v>2638</v>
      </c>
      <c r="DD3329" s="60" t="s">
        <v>408</v>
      </c>
    </row>
    <row r="3330" spans="105:108" x14ac:dyDescent="0.2">
      <c r="DA3330" s="60" t="s">
        <v>409</v>
      </c>
      <c r="DB3330" s="60" t="s">
        <v>408</v>
      </c>
      <c r="DC3330" s="60" t="s">
        <v>2638</v>
      </c>
      <c r="DD3330" s="60" t="s">
        <v>408</v>
      </c>
    </row>
    <row r="3331" spans="105:108" x14ac:dyDescent="0.2">
      <c r="DA3331" s="60" t="s">
        <v>410</v>
      </c>
      <c r="DB3331" s="60" t="s">
        <v>411</v>
      </c>
      <c r="DC3331" s="60" t="s">
        <v>2636</v>
      </c>
      <c r="DD3331" s="60" t="s">
        <v>412</v>
      </c>
    </row>
    <row r="3332" spans="105:108" x14ac:dyDescent="0.2">
      <c r="DA3332" s="60" t="s">
        <v>413</v>
      </c>
      <c r="DB3332" s="60" t="s">
        <v>411</v>
      </c>
      <c r="DC3332" s="60" t="s">
        <v>2636</v>
      </c>
      <c r="DD3332" s="60" t="s">
        <v>412</v>
      </c>
    </row>
    <row r="3333" spans="105:108" x14ac:dyDescent="0.2">
      <c r="DA3333" s="60" t="s">
        <v>414</v>
      </c>
      <c r="DB3333" s="60" t="s">
        <v>411</v>
      </c>
      <c r="DC3333" s="60" t="s">
        <v>2636</v>
      </c>
      <c r="DD3333" s="60" t="s">
        <v>412</v>
      </c>
    </row>
    <row r="3334" spans="105:108" x14ac:dyDescent="0.2">
      <c r="DA3334" s="60" t="s">
        <v>415</v>
      </c>
      <c r="DB3334" s="60" t="s">
        <v>416</v>
      </c>
      <c r="DC3334" s="60" t="s">
        <v>2636</v>
      </c>
      <c r="DD3334" s="60" t="s">
        <v>412</v>
      </c>
    </row>
    <row r="3335" spans="105:108" x14ac:dyDescent="0.2">
      <c r="DA3335" s="60" t="s">
        <v>417</v>
      </c>
      <c r="DB3335" s="60" t="s">
        <v>418</v>
      </c>
      <c r="DC3335" s="60" t="s">
        <v>2636</v>
      </c>
      <c r="DD3335" s="60" t="s">
        <v>412</v>
      </c>
    </row>
    <row r="3336" spans="105:108" x14ac:dyDescent="0.2">
      <c r="DA3336" s="60" t="s">
        <v>419</v>
      </c>
      <c r="DB3336" s="60" t="s">
        <v>420</v>
      </c>
      <c r="DC3336" s="60" t="s">
        <v>2636</v>
      </c>
      <c r="DD3336" s="60" t="s">
        <v>412</v>
      </c>
    </row>
    <row r="3337" spans="105:108" x14ac:dyDescent="0.2">
      <c r="DA3337" s="60" t="s">
        <v>421</v>
      </c>
      <c r="DB3337" s="60" t="s">
        <v>422</v>
      </c>
      <c r="DC3337" s="60" t="s">
        <v>2636</v>
      </c>
      <c r="DD3337" s="60" t="s">
        <v>412</v>
      </c>
    </row>
    <row r="3338" spans="105:108" x14ac:dyDescent="0.2">
      <c r="DA3338" s="60" t="s">
        <v>423</v>
      </c>
      <c r="DB3338" s="60" t="s">
        <v>424</v>
      </c>
      <c r="DC3338" s="60" t="s">
        <v>425</v>
      </c>
      <c r="DD3338" s="60" t="s">
        <v>424</v>
      </c>
    </row>
    <row r="3339" spans="105:108" x14ac:dyDescent="0.2">
      <c r="DA3339" s="60" t="s">
        <v>426</v>
      </c>
      <c r="DB3339" s="60" t="s">
        <v>424</v>
      </c>
      <c r="DC3339" s="60" t="s">
        <v>425</v>
      </c>
      <c r="DD3339" s="60" t="s">
        <v>424</v>
      </c>
    </row>
    <row r="3340" spans="105:108" x14ac:dyDescent="0.2">
      <c r="DA3340" s="60" t="s">
        <v>427</v>
      </c>
      <c r="DB3340" s="60" t="s">
        <v>424</v>
      </c>
      <c r="DC3340" s="60" t="s">
        <v>425</v>
      </c>
      <c r="DD3340" s="60" t="s">
        <v>424</v>
      </c>
    </row>
    <row r="3341" spans="105:108" x14ac:dyDescent="0.2">
      <c r="DA3341" s="60" t="s">
        <v>428</v>
      </c>
      <c r="DB3341" s="60" t="s">
        <v>429</v>
      </c>
      <c r="DC3341" s="60" t="s">
        <v>425</v>
      </c>
      <c r="DD3341" s="60" t="s">
        <v>424</v>
      </c>
    </row>
    <row r="3342" spans="105:108" x14ac:dyDescent="0.2">
      <c r="DA3342" s="60" t="s">
        <v>430</v>
      </c>
      <c r="DB3342" s="60" t="s">
        <v>429</v>
      </c>
      <c r="DC3342" s="60" t="s">
        <v>425</v>
      </c>
      <c r="DD3342" s="60" t="s">
        <v>424</v>
      </c>
    </row>
    <row r="3343" spans="105:108" x14ac:dyDescent="0.2">
      <c r="DA3343" s="60" t="s">
        <v>431</v>
      </c>
      <c r="DB3343" s="60" t="s">
        <v>432</v>
      </c>
      <c r="DC3343" s="60" t="s">
        <v>425</v>
      </c>
      <c r="DD3343" s="60" t="s">
        <v>424</v>
      </c>
    </row>
    <row r="3344" spans="105:108" x14ac:dyDescent="0.2">
      <c r="DA3344" s="60" t="s">
        <v>433</v>
      </c>
      <c r="DB3344" s="60" t="s">
        <v>434</v>
      </c>
      <c r="DC3344" s="60" t="s">
        <v>425</v>
      </c>
      <c r="DD3344" s="60" t="s">
        <v>424</v>
      </c>
    </row>
    <row r="3345" spans="105:108" x14ac:dyDescent="0.2">
      <c r="DA3345" s="60" t="s">
        <v>435</v>
      </c>
      <c r="DB3345" s="60" t="s">
        <v>436</v>
      </c>
      <c r="DC3345" s="60" t="s">
        <v>425</v>
      </c>
      <c r="DD3345" s="60" t="s">
        <v>424</v>
      </c>
    </row>
    <row r="3346" spans="105:108" x14ac:dyDescent="0.2">
      <c r="DA3346" s="60" t="s">
        <v>437</v>
      </c>
      <c r="DB3346" s="60" t="s">
        <v>438</v>
      </c>
      <c r="DC3346" s="60" t="s">
        <v>425</v>
      </c>
      <c r="DD3346" s="60" t="s">
        <v>424</v>
      </c>
    </row>
    <row r="3347" spans="105:108" x14ac:dyDescent="0.2">
      <c r="DA3347" s="60" t="s">
        <v>439</v>
      </c>
      <c r="DB3347" s="60" t="s">
        <v>440</v>
      </c>
      <c r="DC3347" s="60" t="s">
        <v>425</v>
      </c>
      <c r="DD3347" s="60" t="s">
        <v>424</v>
      </c>
    </row>
    <row r="3348" spans="105:108" x14ac:dyDescent="0.2">
      <c r="DA3348" s="60" t="s">
        <v>441</v>
      </c>
      <c r="DB3348" s="60" t="s">
        <v>442</v>
      </c>
      <c r="DC3348" s="60" t="s">
        <v>425</v>
      </c>
      <c r="DD3348" s="60" t="s">
        <v>424</v>
      </c>
    </row>
    <row r="3349" spans="105:108" x14ac:dyDescent="0.2">
      <c r="DA3349" s="60" t="s">
        <v>443</v>
      </c>
      <c r="DB3349" s="60" t="s">
        <v>444</v>
      </c>
      <c r="DC3349" s="60" t="s">
        <v>425</v>
      </c>
      <c r="DD3349" s="60" t="s">
        <v>424</v>
      </c>
    </row>
    <row r="3350" spans="105:108" x14ac:dyDescent="0.2">
      <c r="DA3350" s="60" t="s">
        <v>445</v>
      </c>
      <c r="DB3350" s="60" t="s">
        <v>446</v>
      </c>
      <c r="DC3350" s="60" t="s">
        <v>425</v>
      </c>
      <c r="DD3350" s="60" t="s">
        <v>424</v>
      </c>
    </row>
    <row r="3351" spans="105:108" x14ac:dyDescent="0.2">
      <c r="DA3351" s="60" t="s">
        <v>447</v>
      </c>
      <c r="DB3351" s="60" t="s">
        <v>448</v>
      </c>
      <c r="DC3351" s="60" t="s">
        <v>425</v>
      </c>
      <c r="DD3351" s="60" t="s">
        <v>424</v>
      </c>
    </row>
    <row r="3352" spans="105:108" x14ac:dyDescent="0.2">
      <c r="DA3352" s="60" t="s">
        <v>449</v>
      </c>
      <c r="DB3352" s="60" t="s">
        <v>450</v>
      </c>
      <c r="DC3352" s="60" t="s">
        <v>2630</v>
      </c>
      <c r="DD3352" s="60" t="s">
        <v>450</v>
      </c>
    </row>
    <row r="3353" spans="105:108" x14ac:dyDescent="0.2">
      <c r="DA3353" s="60" t="s">
        <v>451</v>
      </c>
      <c r="DB3353" s="60" t="s">
        <v>450</v>
      </c>
      <c r="DC3353" s="60" t="s">
        <v>2630</v>
      </c>
      <c r="DD3353" s="60" t="s">
        <v>450</v>
      </c>
    </row>
    <row r="3354" spans="105:108" x14ac:dyDescent="0.2">
      <c r="DA3354" s="60" t="s">
        <v>452</v>
      </c>
      <c r="DB3354" s="60" t="s">
        <v>450</v>
      </c>
      <c r="DC3354" s="60" t="s">
        <v>2630</v>
      </c>
      <c r="DD3354" s="60" t="s">
        <v>450</v>
      </c>
    </row>
    <row r="3355" spans="105:108" x14ac:dyDescent="0.2">
      <c r="DA3355" s="60" t="s">
        <v>453</v>
      </c>
      <c r="DB3355" s="60" t="s">
        <v>450</v>
      </c>
      <c r="DC3355" s="60" t="s">
        <v>2630</v>
      </c>
      <c r="DD3355" s="60" t="s">
        <v>450</v>
      </c>
    </row>
    <row r="3356" spans="105:108" x14ac:dyDescent="0.2">
      <c r="DA3356" s="60" t="s">
        <v>454</v>
      </c>
      <c r="DB3356" s="60" t="s">
        <v>450</v>
      </c>
      <c r="DC3356" s="60" t="s">
        <v>2630</v>
      </c>
      <c r="DD3356" s="60" t="s">
        <v>450</v>
      </c>
    </row>
    <row r="3357" spans="105:108" x14ac:dyDescent="0.2">
      <c r="DA3357" s="60" t="s">
        <v>455</v>
      </c>
      <c r="DB3357" s="60" t="s">
        <v>450</v>
      </c>
      <c r="DC3357" s="60" t="s">
        <v>2630</v>
      </c>
      <c r="DD3357" s="60" t="s">
        <v>450</v>
      </c>
    </row>
    <row r="3358" spans="105:108" x14ac:dyDescent="0.2">
      <c r="DA3358" s="60" t="s">
        <v>456</v>
      </c>
      <c r="DB3358" s="60" t="s">
        <v>457</v>
      </c>
      <c r="DC3358" s="60" t="s">
        <v>458</v>
      </c>
      <c r="DD3358" s="60" t="s">
        <v>457</v>
      </c>
    </row>
    <row r="3359" spans="105:108" x14ac:dyDescent="0.2">
      <c r="DA3359" s="60" t="s">
        <v>459</v>
      </c>
      <c r="DB3359" s="60" t="s">
        <v>450</v>
      </c>
      <c r="DC3359" s="60" t="s">
        <v>2630</v>
      </c>
      <c r="DD3359" s="60" t="s">
        <v>450</v>
      </c>
    </row>
    <row r="3360" spans="105:108" x14ac:dyDescent="0.2">
      <c r="DA3360" s="60" t="s">
        <v>460</v>
      </c>
      <c r="DB3360" s="60" t="s">
        <v>457</v>
      </c>
      <c r="DC3360" s="60" t="s">
        <v>458</v>
      </c>
      <c r="DD3360" s="60" t="s">
        <v>457</v>
      </c>
    </row>
    <row r="3361" spans="105:108" x14ac:dyDescent="0.2">
      <c r="DA3361" s="60" t="s">
        <v>461</v>
      </c>
      <c r="DB3361" s="60" t="s">
        <v>457</v>
      </c>
      <c r="DC3361" s="60" t="s">
        <v>458</v>
      </c>
      <c r="DD3361" s="60" t="s">
        <v>457</v>
      </c>
    </row>
    <row r="3362" spans="105:108" x14ac:dyDescent="0.2">
      <c r="DA3362" s="60" t="s">
        <v>462</v>
      </c>
      <c r="DB3362" s="60" t="s">
        <v>463</v>
      </c>
      <c r="DC3362" s="60" t="s">
        <v>2630</v>
      </c>
      <c r="DD3362" s="60" t="s">
        <v>450</v>
      </c>
    </row>
    <row r="3363" spans="105:108" x14ac:dyDescent="0.2">
      <c r="DA3363" s="60" t="s">
        <v>464</v>
      </c>
      <c r="DB3363" s="60" t="s">
        <v>465</v>
      </c>
      <c r="DC3363" s="60" t="s">
        <v>2630</v>
      </c>
      <c r="DD3363" s="60" t="s">
        <v>450</v>
      </c>
    </row>
    <row r="3364" spans="105:108" x14ac:dyDescent="0.2">
      <c r="DA3364" s="60" t="s">
        <v>466</v>
      </c>
      <c r="DB3364" s="60" t="s">
        <v>467</v>
      </c>
      <c r="DC3364" s="60" t="s">
        <v>2640</v>
      </c>
      <c r="DD3364" s="60" t="s">
        <v>468</v>
      </c>
    </row>
    <row r="3365" spans="105:108" x14ac:dyDescent="0.2">
      <c r="DA3365" s="60" t="s">
        <v>469</v>
      </c>
      <c r="DB3365" s="60" t="s">
        <v>467</v>
      </c>
      <c r="DC3365" s="60" t="s">
        <v>2640</v>
      </c>
      <c r="DD3365" s="60" t="s">
        <v>468</v>
      </c>
    </row>
    <row r="3366" spans="105:108" x14ac:dyDescent="0.2">
      <c r="DA3366" s="60" t="s">
        <v>470</v>
      </c>
      <c r="DB3366" s="60" t="s">
        <v>467</v>
      </c>
      <c r="DC3366" s="60" t="s">
        <v>2640</v>
      </c>
      <c r="DD3366" s="60" t="s">
        <v>468</v>
      </c>
    </row>
    <row r="3367" spans="105:108" x14ac:dyDescent="0.2">
      <c r="DA3367" s="60" t="s">
        <v>471</v>
      </c>
      <c r="DB3367" s="60" t="s">
        <v>472</v>
      </c>
      <c r="DC3367" s="60" t="s">
        <v>2640</v>
      </c>
      <c r="DD3367" s="60" t="s">
        <v>468</v>
      </c>
    </row>
    <row r="3368" spans="105:108" x14ac:dyDescent="0.2">
      <c r="DA3368" s="60" t="s">
        <v>473</v>
      </c>
      <c r="DB3368" s="60" t="s">
        <v>474</v>
      </c>
      <c r="DC3368" s="60" t="s">
        <v>2640</v>
      </c>
      <c r="DD3368" s="60" t="s">
        <v>468</v>
      </c>
    </row>
    <row r="3369" spans="105:108" x14ac:dyDescent="0.2">
      <c r="DA3369" s="60" t="s">
        <v>475</v>
      </c>
      <c r="DB3369" s="60" t="s">
        <v>476</v>
      </c>
      <c r="DC3369" s="60" t="s">
        <v>2640</v>
      </c>
      <c r="DD3369" s="60" t="s">
        <v>468</v>
      </c>
    </row>
    <row r="3370" spans="105:108" x14ac:dyDescent="0.2">
      <c r="DA3370" s="60" t="s">
        <v>477</v>
      </c>
      <c r="DB3370" s="60" t="s">
        <v>478</v>
      </c>
      <c r="DC3370" s="60" t="s">
        <v>2640</v>
      </c>
      <c r="DD3370" s="60" t="s">
        <v>468</v>
      </c>
    </row>
    <row r="3371" spans="105:108" x14ac:dyDescent="0.2">
      <c r="DA3371" s="60" t="s">
        <v>479</v>
      </c>
      <c r="DB3371" s="60" t="s">
        <v>480</v>
      </c>
      <c r="DC3371" s="60" t="s">
        <v>2629</v>
      </c>
      <c r="DD3371" s="60" t="s">
        <v>481</v>
      </c>
    </row>
    <row r="3372" spans="105:108" x14ac:dyDescent="0.2">
      <c r="DA3372" s="60" t="s">
        <v>482</v>
      </c>
      <c r="DB3372" s="60" t="s">
        <v>480</v>
      </c>
      <c r="DC3372" s="60" t="s">
        <v>2629</v>
      </c>
      <c r="DD3372" s="60" t="s">
        <v>481</v>
      </c>
    </row>
    <row r="3373" spans="105:108" x14ac:dyDescent="0.2">
      <c r="DA3373" s="60" t="s">
        <v>483</v>
      </c>
      <c r="DB3373" s="60" t="s">
        <v>484</v>
      </c>
      <c r="DC3373" s="60" t="s">
        <v>2629</v>
      </c>
      <c r="DD3373" s="60" t="s">
        <v>481</v>
      </c>
    </row>
    <row r="3374" spans="105:108" x14ac:dyDescent="0.2">
      <c r="DA3374" s="60" t="s">
        <v>485</v>
      </c>
      <c r="DB3374" s="60" t="s">
        <v>486</v>
      </c>
      <c r="DC3374" s="60" t="s">
        <v>2625</v>
      </c>
      <c r="DD3374" s="60" t="s">
        <v>487</v>
      </c>
    </row>
    <row r="3375" spans="105:108" x14ac:dyDescent="0.2">
      <c r="DA3375" s="60" t="s">
        <v>488</v>
      </c>
      <c r="DB3375" s="60" t="s">
        <v>487</v>
      </c>
      <c r="DC3375" s="60" t="s">
        <v>2625</v>
      </c>
      <c r="DD3375" s="60" t="s">
        <v>487</v>
      </c>
    </row>
    <row r="3376" spans="105:108" x14ac:dyDescent="0.2">
      <c r="DA3376" s="60" t="s">
        <v>489</v>
      </c>
      <c r="DB3376" s="60" t="s">
        <v>487</v>
      </c>
      <c r="DC3376" s="60" t="s">
        <v>2625</v>
      </c>
      <c r="DD3376" s="60" t="s">
        <v>487</v>
      </c>
    </row>
    <row r="3377" spans="105:108" x14ac:dyDescent="0.2">
      <c r="DA3377" s="60" t="s">
        <v>490</v>
      </c>
      <c r="DB3377" s="60" t="s">
        <v>487</v>
      </c>
      <c r="DC3377" s="60" t="s">
        <v>2625</v>
      </c>
      <c r="DD3377" s="60" t="s">
        <v>487</v>
      </c>
    </row>
    <row r="3378" spans="105:108" x14ac:dyDescent="0.2">
      <c r="DA3378" s="60" t="s">
        <v>491</v>
      </c>
      <c r="DB3378" s="60" t="s">
        <v>492</v>
      </c>
      <c r="DC3378" s="60" t="s">
        <v>2625</v>
      </c>
      <c r="DD3378" s="60" t="s">
        <v>487</v>
      </c>
    </row>
    <row r="3379" spans="105:108" x14ac:dyDescent="0.2">
      <c r="DA3379" s="60" t="s">
        <v>493</v>
      </c>
      <c r="DB3379" s="60" t="s">
        <v>494</v>
      </c>
      <c r="DC3379" s="60" t="s">
        <v>495</v>
      </c>
      <c r="DD3379" s="60" t="s">
        <v>496</v>
      </c>
    </row>
    <row r="3380" spans="105:108" x14ac:dyDescent="0.2">
      <c r="DA3380" s="60" t="s">
        <v>497</v>
      </c>
      <c r="DB3380" s="60" t="s">
        <v>487</v>
      </c>
      <c r="DC3380" s="60" t="s">
        <v>2625</v>
      </c>
      <c r="DD3380" s="60" t="s">
        <v>487</v>
      </c>
    </row>
    <row r="3381" spans="105:108" x14ac:dyDescent="0.2">
      <c r="DA3381" s="60" t="s">
        <v>498</v>
      </c>
      <c r="DB3381" s="60" t="s">
        <v>499</v>
      </c>
      <c r="DC3381" s="60" t="s">
        <v>2625</v>
      </c>
      <c r="DD3381" s="60" t="s">
        <v>487</v>
      </c>
    </row>
    <row r="3382" spans="105:108" x14ac:dyDescent="0.2">
      <c r="DA3382" s="60" t="s">
        <v>500</v>
      </c>
      <c r="DB3382" s="60" t="s">
        <v>501</v>
      </c>
      <c r="DC3382" s="60" t="s">
        <v>2625</v>
      </c>
      <c r="DD3382" s="60" t="s">
        <v>487</v>
      </c>
    </row>
    <row r="3383" spans="105:108" x14ac:dyDescent="0.2">
      <c r="DA3383" s="60" t="s">
        <v>502</v>
      </c>
      <c r="DB3383" s="60" t="s">
        <v>503</v>
      </c>
      <c r="DC3383" s="60" t="s">
        <v>2624</v>
      </c>
      <c r="DD3383" s="60" t="s">
        <v>503</v>
      </c>
    </row>
    <row r="3384" spans="105:108" x14ac:dyDescent="0.2">
      <c r="DA3384" s="60" t="s">
        <v>504</v>
      </c>
      <c r="DB3384" s="60" t="s">
        <v>503</v>
      </c>
      <c r="DC3384" s="60" t="s">
        <v>2624</v>
      </c>
      <c r="DD3384" s="60" t="s">
        <v>503</v>
      </c>
    </row>
    <row r="3385" spans="105:108" x14ac:dyDescent="0.2">
      <c r="DA3385" s="60" t="s">
        <v>505</v>
      </c>
      <c r="DB3385" s="60" t="s">
        <v>506</v>
      </c>
      <c r="DC3385" s="60" t="s">
        <v>507</v>
      </c>
      <c r="DD3385" s="60" t="s">
        <v>508</v>
      </c>
    </row>
    <row r="3386" spans="105:108" x14ac:dyDescent="0.2">
      <c r="DA3386" s="60" t="s">
        <v>509</v>
      </c>
      <c r="DB3386" s="60" t="s">
        <v>506</v>
      </c>
      <c r="DC3386" s="60" t="s">
        <v>507</v>
      </c>
      <c r="DD3386" s="60" t="s">
        <v>508</v>
      </c>
    </row>
    <row r="3387" spans="105:108" x14ac:dyDescent="0.2">
      <c r="DA3387" s="60" t="s">
        <v>510</v>
      </c>
      <c r="DB3387" s="60" t="s">
        <v>511</v>
      </c>
      <c r="DC3387" s="60" t="s">
        <v>507</v>
      </c>
      <c r="DD3387" s="60" t="s">
        <v>508</v>
      </c>
    </row>
    <row r="3388" spans="105:108" x14ac:dyDescent="0.2">
      <c r="DA3388" s="60" t="s">
        <v>512</v>
      </c>
      <c r="DB3388" s="60" t="s">
        <v>513</v>
      </c>
      <c r="DC3388" s="60" t="s">
        <v>507</v>
      </c>
      <c r="DD3388" s="60" t="s">
        <v>508</v>
      </c>
    </row>
    <row r="3389" spans="105:108" x14ac:dyDescent="0.2">
      <c r="DA3389" s="60" t="s">
        <v>514</v>
      </c>
      <c r="DB3389" s="60" t="s">
        <v>515</v>
      </c>
      <c r="DC3389" s="60" t="s">
        <v>507</v>
      </c>
      <c r="DD3389" s="60" t="s">
        <v>508</v>
      </c>
    </row>
    <row r="3390" spans="105:108" x14ac:dyDescent="0.2">
      <c r="DA3390" s="60" t="s">
        <v>516</v>
      </c>
      <c r="DB3390" s="60" t="s">
        <v>508</v>
      </c>
      <c r="DC3390" s="60" t="s">
        <v>507</v>
      </c>
      <c r="DD3390" s="60" t="s">
        <v>508</v>
      </c>
    </row>
    <row r="3391" spans="105:108" x14ac:dyDescent="0.2">
      <c r="DA3391" s="60" t="s">
        <v>517</v>
      </c>
      <c r="DB3391" s="60" t="s">
        <v>518</v>
      </c>
      <c r="DC3391" s="60" t="s">
        <v>507</v>
      </c>
      <c r="DD3391" s="60" t="s">
        <v>508</v>
      </c>
    </row>
    <row r="3392" spans="105:108" x14ac:dyDescent="0.2">
      <c r="DA3392" s="60" t="s">
        <v>519</v>
      </c>
      <c r="DB3392" s="60" t="s">
        <v>520</v>
      </c>
      <c r="DC3392" s="60" t="s">
        <v>507</v>
      </c>
      <c r="DD3392" s="60" t="s">
        <v>508</v>
      </c>
    </row>
    <row r="3393" spans="105:108" x14ac:dyDescent="0.2">
      <c r="DA3393" s="60" t="s">
        <v>521</v>
      </c>
      <c r="DB3393" s="60" t="s">
        <v>522</v>
      </c>
      <c r="DC3393" s="60" t="s">
        <v>507</v>
      </c>
      <c r="DD3393" s="60" t="s">
        <v>508</v>
      </c>
    </row>
    <row r="3394" spans="105:108" x14ac:dyDescent="0.2">
      <c r="DA3394" s="60" t="s">
        <v>523</v>
      </c>
      <c r="DB3394" s="60" t="s">
        <v>524</v>
      </c>
      <c r="DC3394" s="60" t="s">
        <v>507</v>
      </c>
      <c r="DD3394" s="60" t="s">
        <v>508</v>
      </c>
    </row>
    <row r="3395" spans="105:108" x14ac:dyDescent="0.2">
      <c r="DA3395" s="60" t="s">
        <v>525</v>
      </c>
      <c r="DB3395" s="60" t="s">
        <v>526</v>
      </c>
      <c r="DC3395" s="60" t="s">
        <v>507</v>
      </c>
      <c r="DD3395" s="60" t="s">
        <v>508</v>
      </c>
    </row>
    <row r="3396" spans="105:108" x14ac:dyDescent="0.2">
      <c r="DA3396" s="60" t="s">
        <v>527</v>
      </c>
      <c r="DB3396" s="60" t="s">
        <v>528</v>
      </c>
      <c r="DC3396" s="60" t="s">
        <v>507</v>
      </c>
      <c r="DD3396" s="60" t="s">
        <v>508</v>
      </c>
    </row>
    <row r="3397" spans="105:108" x14ac:dyDescent="0.2">
      <c r="DA3397" s="60" t="s">
        <v>529</v>
      </c>
      <c r="DB3397" s="60" t="s">
        <v>530</v>
      </c>
      <c r="DC3397" s="60" t="s">
        <v>531</v>
      </c>
      <c r="DD3397" s="60" t="s">
        <v>532</v>
      </c>
    </row>
    <row r="3398" spans="105:108" x14ac:dyDescent="0.2">
      <c r="DA3398" s="60" t="s">
        <v>533</v>
      </c>
      <c r="DB3398" s="60" t="s">
        <v>534</v>
      </c>
      <c r="DC3398" s="60" t="s">
        <v>531</v>
      </c>
      <c r="DD3398" s="60" t="s">
        <v>532</v>
      </c>
    </row>
    <row r="3399" spans="105:108" x14ac:dyDescent="0.2">
      <c r="DA3399" s="60" t="s">
        <v>535</v>
      </c>
      <c r="DB3399" s="60" t="s">
        <v>534</v>
      </c>
      <c r="DC3399" s="60" t="s">
        <v>531</v>
      </c>
      <c r="DD3399" s="60" t="s">
        <v>532</v>
      </c>
    </row>
    <row r="3400" spans="105:108" x14ac:dyDescent="0.2">
      <c r="DA3400" s="60" t="s">
        <v>536</v>
      </c>
      <c r="DB3400" s="60" t="s">
        <v>530</v>
      </c>
      <c r="DC3400" s="60" t="s">
        <v>531</v>
      </c>
      <c r="DD3400" s="60" t="s">
        <v>532</v>
      </c>
    </row>
    <row r="3401" spans="105:108" x14ac:dyDescent="0.2">
      <c r="DA3401" s="60" t="s">
        <v>537</v>
      </c>
      <c r="DB3401" s="60" t="s">
        <v>496</v>
      </c>
      <c r="DC3401" s="60" t="s">
        <v>495</v>
      </c>
      <c r="DD3401" s="60" t="s">
        <v>496</v>
      </c>
    </row>
    <row r="3402" spans="105:108" x14ac:dyDescent="0.2">
      <c r="DA3402" s="60" t="s">
        <v>538</v>
      </c>
      <c r="DB3402" s="60" t="s">
        <v>496</v>
      </c>
      <c r="DC3402" s="60" t="s">
        <v>495</v>
      </c>
      <c r="DD3402" s="60" t="s">
        <v>496</v>
      </c>
    </row>
    <row r="3403" spans="105:108" x14ac:dyDescent="0.2">
      <c r="DA3403" s="60" t="s">
        <v>539</v>
      </c>
      <c r="DB3403" s="60" t="s">
        <v>540</v>
      </c>
      <c r="DC3403" s="60" t="s">
        <v>495</v>
      </c>
      <c r="DD3403" s="60" t="s">
        <v>496</v>
      </c>
    </row>
    <row r="3404" spans="105:108" x14ac:dyDescent="0.2">
      <c r="DA3404" s="60" t="s">
        <v>541</v>
      </c>
      <c r="DB3404" s="60" t="s">
        <v>542</v>
      </c>
      <c r="DC3404" s="60" t="s">
        <v>2623</v>
      </c>
      <c r="DD3404" s="60" t="s">
        <v>543</v>
      </c>
    </row>
    <row r="3405" spans="105:108" x14ac:dyDescent="0.2">
      <c r="DA3405" s="60" t="s">
        <v>544</v>
      </c>
      <c r="DB3405" s="60" t="s">
        <v>542</v>
      </c>
      <c r="DC3405" s="60" t="s">
        <v>2623</v>
      </c>
      <c r="DD3405" s="60" t="s">
        <v>543</v>
      </c>
    </row>
    <row r="3406" spans="105:108" x14ac:dyDescent="0.2">
      <c r="DA3406" s="60" t="s">
        <v>545</v>
      </c>
      <c r="DB3406" s="60" t="s">
        <v>546</v>
      </c>
      <c r="DC3406" s="60" t="s">
        <v>2623</v>
      </c>
      <c r="DD3406" s="60" t="s">
        <v>543</v>
      </c>
    </row>
    <row r="3407" spans="105:108" x14ac:dyDescent="0.2">
      <c r="DA3407" s="60" t="s">
        <v>547</v>
      </c>
      <c r="DB3407" s="60" t="s">
        <v>548</v>
      </c>
      <c r="DC3407" s="60" t="s">
        <v>2623</v>
      </c>
      <c r="DD3407" s="60" t="s">
        <v>543</v>
      </c>
    </row>
    <row r="3408" spans="105:108" x14ac:dyDescent="0.2">
      <c r="DA3408" s="60" t="s">
        <v>549</v>
      </c>
      <c r="DB3408" s="60" t="s">
        <v>550</v>
      </c>
      <c r="DC3408" s="60" t="s">
        <v>2623</v>
      </c>
      <c r="DD3408" s="60" t="s">
        <v>543</v>
      </c>
    </row>
    <row r="3409" spans="105:108" x14ac:dyDescent="0.2">
      <c r="DA3409" s="60" t="s">
        <v>551</v>
      </c>
      <c r="DB3409" s="60" t="s">
        <v>552</v>
      </c>
      <c r="DC3409" s="60" t="s">
        <v>553</v>
      </c>
      <c r="DD3409" s="60" t="s">
        <v>552</v>
      </c>
    </row>
    <row r="3410" spans="105:108" x14ac:dyDescent="0.2">
      <c r="DA3410" s="60" t="s">
        <v>554</v>
      </c>
      <c r="DB3410" s="60" t="s">
        <v>552</v>
      </c>
      <c r="DC3410" s="60" t="s">
        <v>553</v>
      </c>
      <c r="DD3410" s="60" t="s">
        <v>552</v>
      </c>
    </row>
    <row r="3411" spans="105:108" x14ac:dyDescent="0.2">
      <c r="DA3411" s="60" t="s">
        <v>555</v>
      </c>
      <c r="DB3411" s="60" t="s">
        <v>556</v>
      </c>
      <c r="DC3411" s="60" t="s">
        <v>6959</v>
      </c>
      <c r="DD3411" s="60" t="s">
        <v>557</v>
      </c>
    </row>
    <row r="3412" spans="105:108" x14ac:dyDescent="0.2">
      <c r="DA3412" s="60" t="s">
        <v>558</v>
      </c>
      <c r="DB3412" s="60" t="s">
        <v>556</v>
      </c>
      <c r="DC3412" s="60" t="s">
        <v>6959</v>
      </c>
      <c r="DD3412" s="60" t="s">
        <v>557</v>
      </c>
    </row>
    <row r="3413" spans="105:108" x14ac:dyDescent="0.2">
      <c r="DA3413" s="60" t="s">
        <v>559</v>
      </c>
      <c r="DB3413" s="60" t="s">
        <v>556</v>
      </c>
      <c r="DC3413" s="60" t="s">
        <v>6959</v>
      </c>
      <c r="DD3413" s="60" t="s">
        <v>557</v>
      </c>
    </row>
    <row r="3414" spans="105:108" x14ac:dyDescent="0.2">
      <c r="DA3414" s="60" t="s">
        <v>560</v>
      </c>
      <c r="DB3414" s="60" t="s">
        <v>556</v>
      </c>
      <c r="DC3414" s="60" t="s">
        <v>6959</v>
      </c>
      <c r="DD3414" s="60" t="s">
        <v>557</v>
      </c>
    </row>
    <row r="3415" spans="105:108" x14ac:dyDescent="0.2">
      <c r="DA3415" s="60" t="s">
        <v>561</v>
      </c>
      <c r="DB3415" s="60" t="s">
        <v>556</v>
      </c>
      <c r="DC3415" s="60" t="s">
        <v>6959</v>
      </c>
      <c r="DD3415" s="60" t="s">
        <v>557</v>
      </c>
    </row>
    <row r="3416" spans="105:108" x14ac:dyDescent="0.2">
      <c r="DA3416" s="60" t="s">
        <v>562</v>
      </c>
      <c r="DB3416" s="60" t="s">
        <v>563</v>
      </c>
      <c r="DC3416" s="60" t="s">
        <v>6959</v>
      </c>
      <c r="DD3416" s="60" t="s">
        <v>557</v>
      </c>
    </row>
    <row r="3417" spans="105:108" x14ac:dyDescent="0.2">
      <c r="DA3417" s="60" t="s">
        <v>564</v>
      </c>
      <c r="DB3417" s="60" t="s">
        <v>565</v>
      </c>
      <c r="DC3417" s="60" t="s">
        <v>6959</v>
      </c>
      <c r="DD3417" s="60" t="s">
        <v>557</v>
      </c>
    </row>
    <row r="3418" spans="105:108" x14ac:dyDescent="0.2">
      <c r="DA3418" s="60" t="s">
        <v>566</v>
      </c>
      <c r="DB3418" s="60" t="s">
        <v>567</v>
      </c>
      <c r="DC3418" s="60" t="s">
        <v>6959</v>
      </c>
      <c r="DD3418" s="60" t="s">
        <v>557</v>
      </c>
    </row>
    <row r="3419" spans="105:108" x14ac:dyDescent="0.2">
      <c r="DA3419" s="60" t="s">
        <v>568</v>
      </c>
      <c r="DB3419" s="60" t="s">
        <v>569</v>
      </c>
      <c r="DC3419" s="60" t="s">
        <v>6959</v>
      </c>
      <c r="DD3419" s="60" t="s">
        <v>557</v>
      </c>
    </row>
    <row r="3420" spans="105:108" x14ac:dyDescent="0.2">
      <c r="DA3420" s="60" t="s">
        <v>570</v>
      </c>
      <c r="DB3420" s="60" t="s">
        <v>571</v>
      </c>
      <c r="DC3420" s="60" t="s">
        <v>6959</v>
      </c>
      <c r="DD3420" s="60" t="s">
        <v>557</v>
      </c>
    </row>
    <row r="3421" spans="105:108" x14ac:dyDescent="0.2">
      <c r="DA3421" s="60" t="s">
        <v>572</v>
      </c>
      <c r="DB3421" s="60" t="s">
        <v>573</v>
      </c>
      <c r="DC3421" s="60" t="s">
        <v>6959</v>
      </c>
      <c r="DD3421" s="60" t="s">
        <v>557</v>
      </c>
    </row>
    <row r="3422" spans="105:108" x14ac:dyDescent="0.2">
      <c r="DA3422" s="60" t="s">
        <v>574</v>
      </c>
      <c r="DB3422" s="60" t="s">
        <v>575</v>
      </c>
      <c r="DC3422" s="60" t="s">
        <v>6959</v>
      </c>
      <c r="DD3422" s="60" t="s">
        <v>557</v>
      </c>
    </row>
    <row r="3423" spans="105:108" x14ac:dyDescent="0.2">
      <c r="DA3423" s="60" t="s">
        <v>576</v>
      </c>
      <c r="DB3423" s="60" t="s">
        <v>577</v>
      </c>
      <c r="DC3423" s="60" t="s">
        <v>6979</v>
      </c>
      <c r="DD3423" s="60" t="s">
        <v>578</v>
      </c>
    </row>
    <row r="3424" spans="105:108" x14ac:dyDescent="0.2">
      <c r="DA3424" s="60" t="s">
        <v>579</v>
      </c>
      <c r="DB3424" s="60" t="s">
        <v>577</v>
      </c>
      <c r="DC3424" s="60" t="s">
        <v>6979</v>
      </c>
      <c r="DD3424" s="60" t="s">
        <v>578</v>
      </c>
    </row>
    <row r="3425" spans="105:108" x14ac:dyDescent="0.2">
      <c r="DA3425" s="60" t="s">
        <v>580</v>
      </c>
      <c r="DB3425" s="60" t="s">
        <v>581</v>
      </c>
      <c r="DC3425" s="60" t="s">
        <v>6979</v>
      </c>
      <c r="DD3425" s="60" t="s">
        <v>578</v>
      </c>
    </row>
    <row r="3426" spans="105:108" x14ac:dyDescent="0.2">
      <c r="DA3426" s="60" t="s">
        <v>582</v>
      </c>
      <c r="DB3426" s="60" t="s">
        <v>583</v>
      </c>
      <c r="DC3426" s="60" t="s">
        <v>6979</v>
      </c>
      <c r="DD3426" s="60" t="s">
        <v>578</v>
      </c>
    </row>
    <row r="3427" spans="105:108" x14ac:dyDescent="0.2">
      <c r="DA3427" s="60" t="s">
        <v>584</v>
      </c>
      <c r="DB3427" s="60" t="s">
        <v>585</v>
      </c>
      <c r="DC3427" s="60" t="s">
        <v>6979</v>
      </c>
      <c r="DD3427" s="60" t="s">
        <v>578</v>
      </c>
    </row>
    <row r="3428" spans="105:108" x14ac:dyDescent="0.2">
      <c r="DA3428" s="60" t="s">
        <v>586</v>
      </c>
      <c r="DB3428" s="60" t="s">
        <v>587</v>
      </c>
      <c r="DC3428" s="60" t="s">
        <v>6979</v>
      </c>
      <c r="DD3428" s="60" t="s">
        <v>578</v>
      </c>
    </row>
    <row r="3429" spans="105:108" x14ac:dyDescent="0.2">
      <c r="DA3429" s="60" t="s">
        <v>588</v>
      </c>
      <c r="DB3429" s="60" t="s">
        <v>589</v>
      </c>
      <c r="DC3429" s="60" t="s">
        <v>6959</v>
      </c>
      <c r="DD3429" s="60" t="s">
        <v>557</v>
      </c>
    </row>
    <row r="3430" spans="105:108" x14ac:dyDescent="0.2">
      <c r="DA3430" s="60" t="s">
        <v>590</v>
      </c>
      <c r="DB3430" s="60" t="s">
        <v>591</v>
      </c>
      <c r="DC3430" s="60" t="s">
        <v>6959</v>
      </c>
      <c r="DD3430" s="60" t="s">
        <v>557</v>
      </c>
    </row>
    <row r="3431" spans="105:108" x14ac:dyDescent="0.2">
      <c r="DA3431" s="60" t="s">
        <v>592</v>
      </c>
      <c r="DB3431" s="60" t="s">
        <v>591</v>
      </c>
      <c r="DC3431" s="60" t="s">
        <v>6959</v>
      </c>
      <c r="DD3431" s="60" t="s">
        <v>557</v>
      </c>
    </row>
    <row r="3432" spans="105:108" x14ac:dyDescent="0.2">
      <c r="DA3432" s="60" t="s">
        <v>593</v>
      </c>
      <c r="DB3432" s="60" t="s">
        <v>594</v>
      </c>
      <c r="DC3432" s="60" t="s">
        <v>6959</v>
      </c>
      <c r="DD3432" s="60" t="s">
        <v>557</v>
      </c>
    </row>
    <row r="3433" spans="105:108" x14ac:dyDescent="0.2">
      <c r="DA3433" s="60" t="s">
        <v>595</v>
      </c>
      <c r="DB3433" s="60" t="s">
        <v>589</v>
      </c>
      <c r="DC3433" s="60" t="s">
        <v>6959</v>
      </c>
      <c r="DD3433" s="60" t="s">
        <v>557</v>
      </c>
    </row>
    <row r="3434" spans="105:108" x14ac:dyDescent="0.2">
      <c r="DA3434" s="60" t="s">
        <v>596</v>
      </c>
      <c r="DB3434" s="60" t="s">
        <v>597</v>
      </c>
      <c r="DC3434" s="60" t="s">
        <v>6986</v>
      </c>
      <c r="DD3434" s="60" t="s">
        <v>5898</v>
      </c>
    </row>
    <row r="3435" spans="105:108" x14ac:dyDescent="0.2">
      <c r="DA3435" s="60" t="s">
        <v>598</v>
      </c>
      <c r="DB3435" s="60" t="s">
        <v>597</v>
      </c>
      <c r="DC3435" s="60" t="s">
        <v>6986</v>
      </c>
      <c r="DD3435" s="60" t="s">
        <v>5898</v>
      </c>
    </row>
    <row r="3436" spans="105:108" x14ac:dyDescent="0.2">
      <c r="DA3436" s="60" t="s">
        <v>599</v>
      </c>
      <c r="DB3436" s="60" t="s">
        <v>600</v>
      </c>
      <c r="DC3436" s="60" t="s">
        <v>6981</v>
      </c>
      <c r="DD3436" s="60" t="s">
        <v>601</v>
      </c>
    </row>
    <row r="3437" spans="105:108" x14ac:dyDescent="0.2">
      <c r="DA3437" s="60" t="s">
        <v>602</v>
      </c>
      <c r="DB3437" s="60" t="s">
        <v>600</v>
      </c>
      <c r="DC3437" s="60" t="s">
        <v>6981</v>
      </c>
      <c r="DD3437" s="60" t="s">
        <v>601</v>
      </c>
    </row>
    <row r="3438" spans="105:108" x14ac:dyDescent="0.2">
      <c r="DA3438" s="60" t="s">
        <v>603</v>
      </c>
      <c r="DB3438" s="60" t="s">
        <v>601</v>
      </c>
      <c r="DC3438" s="60" t="s">
        <v>6981</v>
      </c>
      <c r="DD3438" s="60" t="s">
        <v>601</v>
      </c>
    </row>
    <row r="3439" spans="105:108" x14ac:dyDescent="0.2">
      <c r="DA3439" s="60" t="s">
        <v>604</v>
      </c>
      <c r="DB3439" s="60" t="s">
        <v>605</v>
      </c>
      <c r="DC3439" s="60" t="s">
        <v>6981</v>
      </c>
      <c r="DD3439" s="60" t="s">
        <v>601</v>
      </c>
    </row>
    <row r="3440" spans="105:108" x14ac:dyDescent="0.2">
      <c r="DA3440" s="60" t="s">
        <v>606</v>
      </c>
      <c r="DB3440" s="60" t="s">
        <v>607</v>
      </c>
      <c r="DC3440" s="60" t="s">
        <v>608</v>
      </c>
      <c r="DD3440" s="60" t="s">
        <v>609</v>
      </c>
    </row>
    <row r="3441" spans="105:108" x14ac:dyDescent="0.2">
      <c r="DA3441" s="60" t="s">
        <v>610</v>
      </c>
      <c r="DB3441" s="60" t="s">
        <v>607</v>
      </c>
      <c r="DC3441" s="60" t="s">
        <v>608</v>
      </c>
      <c r="DD3441" s="60" t="s">
        <v>609</v>
      </c>
    </row>
    <row r="3442" spans="105:108" x14ac:dyDescent="0.2">
      <c r="DA3442" s="60" t="s">
        <v>611</v>
      </c>
      <c r="DB3442" s="60" t="s">
        <v>612</v>
      </c>
      <c r="DC3442" s="60" t="s">
        <v>608</v>
      </c>
      <c r="DD3442" s="60" t="s">
        <v>609</v>
      </c>
    </row>
    <row r="3443" spans="105:108" x14ac:dyDescent="0.2">
      <c r="DA3443" s="60" t="s">
        <v>613</v>
      </c>
      <c r="DB3443" s="60" t="s">
        <v>614</v>
      </c>
      <c r="DC3443" s="60" t="s">
        <v>608</v>
      </c>
      <c r="DD3443" s="60" t="s">
        <v>609</v>
      </c>
    </row>
    <row r="3444" spans="105:108" x14ac:dyDescent="0.2">
      <c r="DA3444" s="60" t="s">
        <v>615</v>
      </c>
      <c r="DB3444" s="60" t="s">
        <v>616</v>
      </c>
      <c r="DC3444" s="60" t="s">
        <v>608</v>
      </c>
      <c r="DD3444" s="60" t="s">
        <v>609</v>
      </c>
    </row>
    <row r="3445" spans="105:108" x14ac:dyDescent="0.2">
      <c r="DA3445" s="60" t="s">
        <v>617</v>
      </c>
      <c r="DB3445" s="60" t="s">
        <v>618</v>
      </c>
      <c r="DC3445" s="60" t="s">
        <v>608</v>
      </c>
      <c r="DD3445" s="60" t="s">
        <v>609</v>
      </c>
    </row>
    <row r="3446" spans="105:108" x14ac:dyDescent="0.2">
      <c r="DA3446" s="60" t="s">
        <v>619</v>
      </c>
      <c r="DB3446" s="60" t="s">
        <v>620</v>
      </c>
      <c r="DC3446" s="60" t="s">
        <v>608</v>
      </c>
      <c r="DD3446" s="60" t="s">
        <v>609</v>
      </c>
    </row>
    <row r="3447" spans="105:108" x14ac:dyDescent="0.2">
      <c r="DA3447" s="60" t="s">
        <v>621</v>
      </c>
      <c r="DB3447" s="60" t="s">
        <v>622</v>
      </c>
      <c r="DC3447" s="60" t="s">
        <v>2628</v>
      </c>
      <c r="DD3447" s="60" t="s">
        <v>623</v>
      </c>
    </row>
    <row r="3448" spans="105:108" x14ac:dyDescent="0.2">
      <c r="DA3448" s="60" t="s">
        <v>624</v>
      </c>
      <c r="DB3448" s="60" t="s">
        <v>622</v>
      </c>
      <c r="DC3448" s="60" t="s">
        <v>2628</v>
      </c>
      <c r="DD3448" s="60" t="s">
        <v>623</v>
      </c>
    </row>
    <row r="3449" spans="105:108" x14ac:dyDescent="0.2">
      <c r="DA3449" s="60" t="s">
        <v>625</v>
      </c>
      <c r="DB3449" s="60" t="s">
        <v>626</v>
      </c>
      <c r="DC3449" s="60" t="s">
        <v>2628</v>
      </c>
      <c r="DD3449" s="60" t="s">
        <v>623</v>
      </c>
    </row>
    <row r="3450" spans="105:108" x14ac:dyDescent="0.2">
      <c r="DA3450" s="60" t="s">
        <v>627</v>
      </c>
      <c r="DB3450" s="60" t="s">
        <v>628</v>
      </c>
      <c r="DC3450" s="60" t="s">
        <v>2628</v>
      </c>
      <c r="DD3450" s="60" t="s">
        <v>623</v>
      </c>
    </row>
    <row r="3451" spans="105:108" x14ac:dyDescent="0.2">
      <c r="DA3451" s="60" t="s">
        <v>629</v>
      </c>
      <c r="DB3451" s="60" t="s">
        <v>630</v>
      </c>
      <c r="DC3451" s="60" t="s">
        <v>2628</v>
      </c>
      <c r="DD3451" s="60" t="s">
        <v>623</v>
      </c>
    </row>
    <row r="3452" spans="105:108" x14ac:dyDescent="0.2">
      <c r="DA3452" s="60" t="s">
        <v>631</v>
      </c>
      <c r="DB3452" s="60" t="s">
        <v>632</v>
      </c>
      <c r="DC3452" s="60" t="s">
        <v>633</v>
      </c>
      <c r="DD3452" s="60" t="s">
        <v>632</v>
      </c>
    </row>
    <row r="3453" spans="105:108" x14ac:dyDescent="0.2">
      <c r="DA3453" s="60" t="s">
        <v>634</v>
      </c>
      <c r="DB3453" s="60" t="s">
        <v>635</v>
      </c>
      <c r="DC3453" s="60" t="s">
        <v>633</v>
      </c>
      <c r="DD3453" s="60" t="s">
        <v>632</v>
      </c>
    </row>
    <row r="3454" spans="105:108" x14ac:dyDescent="0.2">
      <c r="DA3454" s="60" t="s">
        <v>636</v>
      </c>
      <c r="DB3454" s="60" t="s">
        <v>635</v>
      </c>
      <c r="DC3454" s="60" t="s">
        <v>633</v>
      </c>
      <c r="DD3454" s="60" t="s">
        <v>632</v>
      </c>
    </row>
    <row r="3455" spans="105:108" x14ac:dyDescent="0.2">
      <c r="DA3455" s="60" t="s">
        <v>637</v>
      </c>
      <c r="DB3455" s="60" t="s">
        <v>638</v>
      </c>
      <c r="DC3455" s="60" t="s">
        <v>633</v>
      </c>
      <c r="DD3455" s="60" t="s">
        <v>632</v>
      </c>
    </row>
    <row r="3456" spans="105:108" x14ac:dyDescent="0.2">
      <c r="DA3456" s="60" t="s">
        <v>639</v>
      </c>
      <c r="DB3456" s="60" t="s">
        <v>640</v>
      </c>
      <c r="DC3456" s="60" t="s">
        <v>633</v>
      </c>
      <c r="DD3456" s="60" t="s">
        <v>632</v>
      </c>
    </row>
    <row r="3457" spans="105:108" x14ac:dyDescent="0.2">
      <c r="DA3457" s="60" t="s">
        <v>641</v>
      </c>
      <c r="DB3457" s="60" t="s">
        <v>642</v>
      </c>
      <c r="DC3457" s="60" t="s">
        <v>633</v>
      </c>
      <c r="DD3457" s="60" t="s">
        <v>632</v>
      </c>
    </row>
    <row r="3458" spans="105:108" x14ac:dyDescent="0.2">
      <c r="DA3458" s="60" t="s">
        <v>643</v>
      </c>
      <c r="DB3458" s="60" t="s">
        <v>644</v>
      </c>
      <c r="DC3458" s="60" t="s">
        <v>633</v>
      </c>
      <c r="DD3458" s="60" t="s">
        <v>632</v>
      </c>
    </row>
    <row r="3459" spans="105:108" x14ac:dyDescent="0.2">
      <c r="DA3459" s="60" t="s">
        <v>645</v>
      </c>
      <c r="DB3459" s="60" t="s">
        <v>646</v>
      </c>
      <c r="DC3459" s="60" t="s">
        <v>633</v>
      </c>
      <c r="DD3459" s="60" t="s">
        <v>632</v>
      </c>
    </row>
    <row r="3460" spans="105:108" x14ac:dyDescent="0.2">
      <c r="DA3460" s="60" t="s">
        <v>647</v>
      </c>
      <c r="DB3460" s="60" t="s">
        <v>632</v>
      </c>
      <c r="DC3460" s="60" t="s">
        <v>633</v>
      </c>
      <c r="DD3460" s="60" t="s">
        <v>632</v>
      </c>
    </row>
    <row r="3461" spans="105:108" x14ac:dyDescent="0.2">
      <c r="DA3461" s="60" t="s">
        <v>648</v>
      </c>
      <c r="DB3461" s="60" t="s">
        <v>5898</v>
      </c>
      <c r="DC3461" s="60" t="s">
        <v>6986</v>
      </c>
      <c r="DD3461" s="60" t="s">
        <v>5898</v>
      </c>
    </row>
    <row r="3462" spans="105:108" x14ac:dyDescent="0.2">
      <c r="DA3462" s="60" t="s">
        <v>649</v>
      </c>
      <c r="DB3462" s="60" t="s">
        <v>5898</v>
      </c>
      <c r="DC3462" s="60" t="s">
        <v>6986</v>
      </c>
      <c r="DD3462" s="60" t="s">
        <v>5898</v>
      </c>
    </row>
    <row r="3463" spans="105:108" x14ac:dyDescent="0.2">
      <c r="DA3463" s="60" t="s">
        <v>650</v>
      </c>
      <c r="DB3463" s="60" t="s">
        <v>651</v>
      </c>
      <c r="DC3463" s="60" t="s">
        <v>6986</v>
      </c>
      <c r="DD3463" s="60" t="s">
        <v>5898</v>
      </c>
    </row>
    <row r="3464" spans="105:108" x14ac:dyDescent="0.2">
      <c r="DA3464" s="60" t="s">
        <v>652</v>
      </c>
      <c r="DB3464" s="60" t="s">
        <v>653</v>
      </c>
      <c r="DC3464" s="60" t="s">
        <v>6986</v>
      </c>
      <c r="DD3464" s="60" t="s">
        <v>5898</v>
      </c>
    </row>
    <row r="3465" spans="105:108" x14ac:dyDescent="0.2">
      <c r="DA3465" s="60" t="s">
        <v>654</v>
      </c>
      <c r="DB3465" s="60" t="s">
        <v>655</v>
      </c>
      <c r="DC3465" s="60" t="s">
        <v>7065</v>
      </c>
      <c r="DD3465" s="60" t="s">
        <v>655</v>
      </c>
    </row>
    <row r="3466" spans="105:108" x14ac:dyDescent="0.2">
      <c r="DA3466" s="60" t="s">
        <v>656</v>
      </c>
      <c r="DB3466" s="60" t="s">
        <v>655</v>
      </c>
      <c r="DC3466" s="60" t="s">
        <v>7065</v>
      </c>
      <c r="DD3466" s="60" t="s">
        <v>655</v>
      </c>
    </row>
    <row r="3467" spans="105:108" x14ac:dyDescent="0.2">
      <c r="DA3467" s="60" t="s">
        <v>657</v>
      </c>
      <c r="DB3467" s="60" t="s">
        <v>655</v>
      </c>
      <c r="DC3467" s="60" t="s">
        <v>7065</v>
      </c>
      <c r="DD3467" s="60" t="s">
        <v>655</v>
      </c>
    </row>
    <row r="3468" spans="105:108" x14ac:dyDescent="0.2">
      <c r="DA3468" s="60" t="s">
        <v>658</v>
      </c>
      <c r="DB3468" s="60" t="s">
        <v>655</v>
      </c>
      <c r="DC3468" s="60" t="s">
        <v>7065</v>
      </c>
      <c r="DD3468" s="60" t="s">
        <v>655</v>
      </c>
    </row>
    <row r="3469" spans="105:108" x14ac:dyDescent="0.2">
      <c r="DA3469" s="60" t="s">
        <v>659</v>
      </c>
      <c r="DB3469" s="60" t="s">
        <v>655</v>
      </c>
      <c r="DC3469" s="60" t="s">
        <v>7065</v>
      </c>
      <c r="DD3469" s="60" t="s">
        <v>655</v>
      </c>
    </row>
    <row r="3470" spans="105:108" x14ac:dyDescent="0.2">
      <c r="DA3470" s="60" t="s">
        <v>660</v>
      </c>
      <c r="DB3470" s="60" t="s">
        <v>655</v>
      </c>
      <c r="DC3470" s="60" t="s">
        <v>7065</v>
      </c>
      <c r="DD3470" s="60" t="s">
        <v>655</v>
      </c>
    </row>
    <row r="3471" spans="105:108" x14ac:dyDescent="0.2">
      <c r="DA3471" s="60" t="s">
        <v>661</v>
      </c>
      <c r="DB3471" s="60" t="s">
        <v>655</v>
      </c>
      <c r="DC3471" s="60" t="s">
        <v>7065</v>
      </c>
      <c r="DD3471" s="60" t="s">
        <v>655</v>
      </c>
    </row>
    <row r="3472" spans="105:108" x14ac:dyDescent="0.2">
      <c r="DA3472" s="60" t="s">
        <v>662</v>
      </c>
      <c r="DB3472" s="60" t="s">
        <v>655</v>
      </c>
      <c r="DC3472" s="60" t="s">
        <v>7065</v>
      </c>
      <c r="DD3472" s="60" t="s">
        <v>655</v>
      </c>
    </row>
    <row r="3473" spans="105:108" x14ac:dyDescent="0.2">
      <c r="DA3473" s="60" t="s">
        <v>663</v>
      </c>
      <c r="DB3473" s="60" t="s">
        <v>655</v>
      </c>
      <c r="DC3473" s="60" t="s">
        <v>7065</v>
      </c>
      <c r="DD3473" s="60" t="s">
        <v>655</v>
      </c>
    </row>
    <row r="3474" spans="105:108" x14ac:dyDescent="0.2">
      <c r="DA3474" s="60" t="s">
        <v>664</v>
      </c>
      <c r="DB3474" s="60" t="s">
        <v>655</v>
      </c>
      <c r="DC3474" s="60" t="s">
        <v>7065</v>
      </c>
      <c r="DD3474" s="60" t="s">
        <v>655</v>
      </c>
    </row>
    <row r="3475" spans="105:108" x14ac:dyDescent="0.2">
      <c r="DA3475" s="60" t="s">
        <v>665</v>
      </c>
      <c r="DB3475" s="60" t="s">
        <v>655</v>
      </c>
      <c r="DC3475" s="60" t="s">
        <v>7065</v>
      </c>
      <c r="DD3475" s="60" t="s">
        <v>655</v>
      </c>
    </row>
    <row r="3476" spans="105:108" x14ac:dyDescent="0.2">
      <c r="DA3476" s="60" t="s">
        <v>666</v>
      </c>
      <c r="DB3476" s="60" t="s">
        <v>655</v>
      </c>
      <c r="DC3476" s="60" t="s">
        <v>7065</v>
      </c>
      <c r="DD3476" s="60" t="s">
        <v>655</v>
      </c>
    </row>
    <row r="3477" spans="105:108" x14ac:dyDescent="0.2">
      <c r="DA3477" s="60" t="s">
        <v>667</v>
      </c>
      <c r="DB3477" s="60" t="s">
        <v>655</v>
      </c>
      <c r="DC3477" s="60" t="s">
        <v>7065</v>
      </c>
      <c r="DD3477" s="60" t="s">
        <v>655</v>
      </c>
    </row>
    <row r="3478" spans="105:108" x14ac:dyDescent="0.2">
      <c r="DA3478" s="60" t="s">
        <v>668</v>
      </c>
      <c r="DB3478" s="60" t="s">
        <v>655</v>
      </c>
      <c r="DC3478" s="60" t="s">
        <v>7065</v>
      </c>
      <c r="DD3478" s="60" t="s">
        <v>655</v>
      </c>
    </row>
    <row r="3479" spans="105:108" x14ac:dyDescent="0.2">
      <c r="DA3479" s="60" t="s">
        <v>669</v>
      </c>
      <c r="DB3479" s="60" t="s">
        <v>655</v>
      </c>
      <c r="DC3479" s="60" t="s">
        <v>7065</v>
      </c>
      <c r="DD3479" s="60" t="s">
        <v>655</v>
      </c>
    </row>
    <row r="3480" spans="105:108" x14ac:dyDescent="0.2">
      <c r="DA3480" s="60" t="s">
        <v>670</v>
      </c>
      <c r="DB3480" s="60" t="s">
        <v>655</v>
      </c>
      <c r="DC3480" s="60" t="s">
        <v>7065</v>
      </c>
      <c r="DD3480" s="60" t="s">
        <v>655</v>
      </c>
    </row>
    <row r="3481" spans="105:108" x14ac:dyDescent="0.2">
      <c r="DA3481" s="60" t="s">
        <v>671</v>
      </c>
      <c r="DB3481" s="60" t="s">
        <v>655</v>
      </c>
      <c r="DC3481" s="60" t="s">
        <v>7065</v>
      </c>
      <c r="DD3481" s="60" t="s">
        <v>655</v>
      </c>
    </row>
    <row r="3482" spans="105:108" x14ac:dyDescent="0.2">
      <c r="DA3482" s="60" t="s">
        <v>672</v>
      </c>
      <c r="DB3482" s="60" t="s">
        <v>655</v>
      </c>
      <c r="DC3482" s="60" t="s">
        <v>7065</v>
      </c>
      <c r="DD3482" s="60" t="s">
        <v>655</v>
      </c>
    </row>
    <row r="3483" spans="105:108" x14ac:dyDescent="0.2">
      <c r="DA3483" s="60" t="s">
        <v>673</v>
      </c>
      <c r="DB3483" s="60" t="s">
        <v>655</v>
      </c>
      <c r="DC3483" s="60" t="s">
        <v>7065</v>
      </c>
      <c r="DD3483" s="60" t="s">
        <v>655</v>
      </c>
    </row>
    <row r="3484" spans="105:108" x14ac:dyDescent="0.2">
      <c r="DA3484" s="60" t="s">
        <v>674</v>
      </c>
      <c r="DB3484" s="60" t="s">
        <v>655</v>
      </c>
      <c r="DC3484" s="60" t="s">
        <v>7065</v>
      </c>
      <c r="DD3484" s="60" t="s">
        <v>655</v>
      </c>
    </row>
    <row r="3485" spans="105:108" x14ac:dyDescent="0.2">
      <c r="DA3485" s="60" t="s">
        <v>675</v>
      </c>
      <c r="DB3485" s="60" t="s">
        <v>655</v>
      </c>
      <c r="DC3485" s="60" t="s">
        <v>7065</v>
      </c>
      <c r="DD3485" s="60" t="s">
        <v>655</v>
      </c>
    </row>
    <row r="3486" spans="105:108" x14ac:dyDescent="0.2">
      <c r="DA3486" s="60" t="s">
        <v>676</v>
      </c>
      <c r="DB3486" s="60" t="s">
        <v>655</v>
      </c>
      <c r="DC3486" s="60" t="s">
        <v>7065</v>
      </c>
      <c r="DD3486" s="60" t="s">
        <v>655</v>
      </c>
    </row>
    <row r="3487" spans="105:108" x14ac:dyDescent="0.2">
      <c r="DA3487" s="60" t="s">
        <v>677</v>
      </c>
      <c r="DB3487" s="60" t="s">
        <v>655</v>
      </c>
      <c r="DC3487" s="60" t="s">
        <v>7065</v>
      </c>
      <c r="DD3487" s="60" t="s">
        <v>655</v>
      </c>
    </row>
    <row r="3488" spans="105:108" x14ac:dyDescent="0.2">
      <c r="DA3488" s="60" t="s">
        <v>678</v>
      </c>
      <c r="DB3488" s="60" t="s">
        <v>655</v>
      </c>
      <c r="DC3488" s="60" t="s">
        <v>7065</v>
      </c>
      <c r="DD3488" s="60" t="s">
        <v>655</v>
      </c>
    </row>
    <row r="3489" spans="105:108" x14ac:dyDescent="0.2">
      <c r="DA3489" s="60" t="s">
        <v>679</v>
      </c>
      <c r="DB3489" s="60" t="s">
        <v>655</v>
      </c>
      <c r="DC3489" s="60" t="s">
        <v>7065</v>
      </c>
      <c r="DD3489" s="60" t="s">
        <v>655</v>
      </c>
    </row>
    <row r="3490" spans="105:108" x14ac:dyDescent="0.2">
      <c r="DA3490" s="60" t="s">
        <v>680</v>
      </c>
      <c r="DB3490" s="60" t="s">
        <v>655</v>
      </c>
      <c r="DC3490" s="60" t="s">
        <v>7065</v>
      </c>
      <c r="DD3490" s="60" t="s">
        <v>655</v>
      </c>
    </row>
    <row r="3491" spans="105:108" x14ac:dyDescent="0.2">
      <c r="DA3491" s="60" t="s">
        <v>681</v>
      </c>
      <c r="DB3491" s="60" t="s">
        <v>655</v>
      </c>
      <c r="DC3491" s="60" t="s">
        <v>7065</v>
      </c>
      <c r="DD3491" s="60" t="s">
        <v>655</v>
      </c>
    </row>
    <row r="3492" spans="105:108" x14ac:dyDescent="0.2">
      <c r="DA3492" s="60" t="s">
        <v>682</v>
      </c>
      <c r="DB3492" s="60" t="s">
        <v>655</v>
      </c>
      <c r="DC3492" s="60" t="s">
        <v>7065</v>
      </c>
      <c r="DD3492" s="60" t="s">
        <v>655</v>
      </c>
    </row>
    <row r="3493" spans="105:108" x14ac:dyDescent="0.2">
      <c r="DA3493" s="60" t="s">
        <v>683</v>
      </c>
      <c r="DB3493" s="60" t="s">
        <v>655</v>
      </c>
      <c r="DC3493" s="60" t="s">
        <v>7065</v>
      </c>
      <c r="DD3493" s="60" t="s">
        <v>655</v>
      </c>
    </row>
    <row r="3494" spans="105:108" x14ac:dyDescent="0.2">
      <c r="DA3494" s="60" t="s">
        <v>684</v>
      </c>
      <c r="DB3494" s="60" t="s">
        <v>655</v>
      </c>
      <c r="DC3494" s="60" t="s">
        <v>7065</v>
      </c>
      <c r="DD3494" s="60" t="s">
        <v>655</v>
      </c>
    </row>
    <row r="3495" spans="105:108" x14ac:dyDescent="0.2">
      <c r="DA3495" s="60" t="s">
        <v>685</v>
      </c>
      <c r="DB3495" s="60" t="s">
        <v>655</v>
      </c>
      <c r="DC3495" s="60" t="s">
        <v>7065</v>
      </c>
      <c r="DD3495" s="60" t="s">
        <v>655</v>
      </c>
    </row>
    <row r="3496" spans="105:108" x14ac:dyDescent="0.2">
      <c r="DA3496" s="60" t="s">
        <v>686</v>
      </c>
      <c r="DB3496" s="60" t="s">
        <v>655</v>
      </c>
      <c r="DC3496" s="60" t="s">
        <v>7065</v>
      </c>
      <c r="DD3496" s="60" t="s">
        <v>655</v>
      </c>
    </row>
    <row r="3497" spans="105:108" x14ac:dyDescent="0.2">
      <c r="DA3497" s="60" t="s">
        <v>687</v>
      </c>
      <c r="DB3497" s="60" t="s">
        <v>655</v>
      </c>
      <c r="DC3497" s="60" t="s">
        <v>7065</v>
      </c>
      <c r="DD3497" s="60" t="s">
        <v>655</v>
      </c>
    </row>
    <row r="3498" spans="105:108" x14ac:dyDescent="0.2">
      <c r="DA3498" s="60" t="s">
        <v>688</v>
      </c>
      <c r="DB3498" s="60" t="s">
        <v>655</v>
      </c>
      <c r="DC3498" s="60" t="s">
        <v>7065</v>
      </c>
      <c r="DD3498" s="60" t="s">
        <v>655</v>
      </c>
    </row>
    <row r="3499" spans="105:108" x14ac:dyDescent="0.2">
      <c r="DA3499" s="60" t="s">
        <v>689</v>
      </c>
      <c r="DB3499" s="60" t="s">
        <v>655</v>
      </c>
      <c r="DC3499" s="60" t="s">
        <v>7065</v>
      </c>
      <c r="DD3499" s="60" t="s">
        <v>655</v>
      </c>
    </row>
    <row r="3500" spans="105:108" x14ac:dyDescent="0.2">
      <c r="DA3500" s="60" t="s">
        <v>690</v>
      </c>
      <c r="DB3500" s="60" t="s">
        <v>655</v>
      </c>
      <c r="DC3500" s="60" t="s">
        <v>7065</v>
      </c>
      <c r="DD3500" s="60" t="s">
        <v>655</v>
      </c>
    </row>
    <row r="3501" spans="105:108" x14ac:dyDescent="0.2">
      <c r="DA3501" s="60" t="s">
        <v>691</v>
      </c>
      <c r="DB3501" s="60" t="s">
        <v>655</v>
      </c>
      <c r="DC3501" s="60" t="s">
        <v>7065</v>
      </c>
      <c r="DD3501" s="60" t="s">
        <v>655</v>
      </c>
    </row>
    <row r="3502" spans="105:108" x14ac:dyDescent="0.2">
      <c r="DA3502" s="60" t="s">
        <v>692</v>
      </c>
      <c r="DB3502" s="60" t="s">
        <v>655</v>
      </c>
      <c r="DC3502" s="60" t="s">
        <v>7065</v>
      </c>
      <c r="DD3502" s="60" t="s">
        <v>655</v>
      </c>
    </row>
    <row r="3503" spans="105:108" x14ac:dyDescent="0.2">
      <c r="DA3503" s="60" t="s">
        <v>693</v>
      </c>
      <c r="DB3503" s="60" t="s">
        <v>655</v>
      </c>
      <c r="DC3503" s="60" t="s">
        <v>7065</v>
      </c>
      <c r="DD3503" s="60" t="s">
        <v>655</v>
      </c>
    </row>
    <row r="3504" spans="105:108" x14ac:dyDescent="0.2">
      <c r="DA3504" s="60" t="s">
        <v>694</v>
      </c>
      <c r="DB3504" s="60" t="s">
        <v>655</v>
      </c>
      <c r="DC3504" s="60" t="s">
        <v>7065</v>
      </c>
      <c r="DD3504" s="60" t="s">
        <v>655</v>
      </c>
    </row>
    <row r="3505" spans="105:108" x14ac:dyDescent="0.2">
      <c r="DA3505" s="60" t="s">
        <v>695</v>
      </c>
      <c r="DB3505" s="60" t="s">
        <v>655</v>
      </c>
      <c r="DC3505" s="60" t="s">
        <v>7065</v>
      </c>
      <c r="DD3505" s="60" t="s">
        <v>655</v>
      </c>
    </row>
    <row r="3506" spans="105:108" x14ac:dyDescent="0.2">
      <c r="DA3506" s="60" t="s">
        <v>696</v>
      </c>
      <c r="DB3506" s="60" t="s">
        <v>655</v>
      </c>
      <c r="DC3506" s="60" t="s">
        <v>7065</v>
      </c>
      <c r="DD3506" s="60" t="s">
        <v>655</v>
      </c>
    </row>
    <row r="3507" spans="105:108" x14ac:dyDescent="0.2">
      <c r="DA3507" s="60" t="s">
        <v>697</v>
      </c>
      <c r="DB3507" s="60" t="s">
        <v>655</v>
      </c>
      <c r="DC3507" s="60" t="s">
        <v>7065</v>
      </c>
      <c r="DD3507" s="60" t="s">
        <v>655</v>
      </c>
    </row>
    <row r="3508" spans="105:108" x14ac:dyDescent="0.2">
      <c r="DA3508" s="60" t="s">
        <v>698</v>
      </c>
      <c r="DB3508" s="60" t="s">
        <v>655</v>
      </c>
      <c r="DC3508" s="60" t="s">
        <v>7065</v>
      </c>
      <c r="DD3508" s="60" t="s">
        <v>655</v>
      </c>
    </row>
    <row r="3509" spans="105:108" x14ac:dyDescent="0.2">
      <c r="DA3509" s="60" t="s">
        <v>699</v>
      </c>
      <c r="DB3509" s="60" t="s">
        <v>655</v>
      </c>
      <c r="DC3509" s="60" t="s">
        <v>7065</v>
      </c>
      <c r="DD3509" s="60" t="s">
        <v>655</v>
      </c>
    </row>
    <row r="3510" spans="105:108" x14ac:dyDescent="0.2">
      <c r="DA3510" s="60" t="s">
        <v>700</v>
      </c>
      <c r="DB3510" s="60" t="s">
        <v>655</v>
      </c>
      <c r="DC3510" s="60" t="s">
        <v>7065</v>
      </c>
      <c r="DD3510" s="60" t="s">
        <v>655</v>
      </c>
    </row>
    <row r="3511" spans="105:108" x14ac:dyDescent="0.2">
      <c r="DA3511" s="60" t="s">
        <v>701</v>
      </c>
      <c r="DB3511" s="60" t="s">
        <v>702</v>
      </c>
      <c r="DC3511" s="60" t="s">
        <v>7065</v>
      </c>
      <c r="DD3511" s="60" t="s">
        <v>655</v>
      </c>
    </row>
    <row r="3512" spans="105:108" x14ac:dyDescent="0.2">
      <c r="DA3512" s="60" t="s">
        <v>703</v>
      </c>
      <c r="DB3512" s="60" t="s">
        <v>702</v>
      </c>
      <c r="DC3512" s="60" t="s">
        <v>7065</v>
      </c>
      <c r="DD3512" s="60" t="s">
        <v>655</v>
      </c>
    </row>
    <row r="3513" spans="105:108" x14ac:dyDescent="0.2">
      <c r="DA3513" s="60" t="s">
        <v>704</v>
      </c>
      <c r="DB3513" s="60" t="s">
        <v>702</v>
      </c>
      <c r="DC3513" s="60" t="s">
        <v>7065</v>
      </c>
      <c r="DD3513" s="60" t="s">
        <v>655</v>
      </c>
    </row>
    <row r="3514" spans="105:108" x14ac:dyDescent="0.2">
      <c r="DA3514" s="60" t="s">
        <v>705</v>
      </c>
      <c r="DB3514" s="60" t="s">
        <v>706</v>
      </c>
      <c r="DC3514" s="60" t="s">
        <v>7065</v>
      </c>
      <c r="DD3514" s="60" t="s">
        <v>655</v>
      </c>
    </row>
    <row r="3515" spans="105:108" x14ac:dyDescent="0.2">
      <c r="DA3515" s="60" t="s">
        <v>707</v>
      </c>
      <c r="DB3515" s="60" t="s">
        <v>708</v>
      </c>
      <c r="DC3515" s="60" t="s">
        <v>7065</v>
      </c>
      <c r="DD3515" s="60" t="s">
        <v>655</v>
      </c>
    </row>
    <row r="3516" spans="105:108" x14ac:dyDescent="0.2">
      <c r="DA3516" s="60" t="s">
        <v>709</v>
      </c>
      <c r="DB3516" s="60" t="s">
        <v>708</v>
      </c>
      <c r="DC3516" s="60" t="s">
        <v>7065</v>
      </c>
      <c r="DD3516" s="60" t="s">
        <v>655</v>
      </c>
    </row>
    <row r="3517" spans="105:108" x14ac:dyDescent="0.2">
      <c r="DA3517" s="60" t="s">
        <v>710</v>
      </c>
      <c r="DB3517" s="60" t="s">
        <v>711</v>
      </c>
      <c r="DC3517" s="60" t="s">
        <v>7065</v>
      </c>
      <c r="DD3517" s="60" t="s">
        <v>655</v>
      </c>
    </row>
    <row r="3518" spans="105:108" x14ac:dyDescent="0.2">
      <c r="DA3518" s="60" t="s">
        <v>712</v>
      </c>
      <c r="DB3518" s="60" t="s">
        <v>713</v>
      </c>
      <c r="DC3518" s="60" t="s">
        <v>7065</v>
      </c>
      <c r="DD3518" s="60" t="s">
        <v>655</v>
      </c>
    </row>
    <row r="3519" spans="105:108" x14ac:dyDescent="0.2">
      <c r="DA3519" s="60" t="s">
        <v>714</v>
      </c>
      <c r="DB3519" s="60" t="s">
        <v>715</v>
      </c>
      <c r="DC3519" s="60" t="s">
        <v>7065</v>
      </c>
      <c r="DD3519" s="60" t="s">
        <v>655</v>
      </c>
    </row>
    <row r="3520" spans="105:108" x14ac:dyDescent="0.2">
      <c r="DA3520" s="60" t="s">
        <v>716</v>
      </c>
      <c r="DB3520" s="60" t="s">
        <v>717</v>
      </c>
      <c r="DC3520" s="60" t="s">
        <v>7065</v>
      </c>
      <c r="DD3520" s="60" t="s">
        <v>655</v>
      </c>
    </row>
    <row r="3521" spans="105:108" x14ac:dyDescent="0.2">
      <c r="DA3521" s="60" t="s">
        <v>718</v>
      </c>
      <c r="DB3521" s="60" t="s">
        <v>719</v>
      </c>
      <c r="DC3521" s="60" t="s">
        <v>7065</v>
      </c>
      <c r="DD3521" s="60" t="s">
        <v>655</v>
      </c>
    </row>
    <row r="3522" spans="105:108" x14ac:dyDescent="0.2">
      <c r="DA3522" s="60" t="s">
        <v>720</v>
      </c>
      <c r="DB3522" s="60" t="s">
        <v>721</v>
      </c>
      <c r="DC3522" s="60" t="s">
        <v>7065</v>
      </c>
      <c r="DD3522" s="60" t="s">
        <v>655</v>
      </c>
    </row>
    <row r="3523" spans="105:108" x14ac:dyDescent="0.2">
      <c r="DA3523" s="60" t="s">
        <v>722</v>
      </c>
      <c r="DB3523" s="60" t="s">
        <v>713</v>
      </c>
      <c r="DC3523" s="60" t="s">
        <v>7065</v>
      </c>
      <c r="DD3523" s="60" t="s">
        <v>655</v>
      </c>
    </row>
    <row r="3524" spans="105:108" x14ac:dyDescent="0.2">
      <c r="DA3524" s="60" t="s">
        <v>723</v>
      </c>
      <c r="DB3524" s="60" t="s">
        <v>724</v>
      </c>
      <c r="DC3524" s="60" t="s">
        <v>7065</v>
      </c>
      <c r="DD3524" s="60" t="s">
        <v>655</v>
      </c>
    </row>
    <row r="3525" spans="105:108" x14ac:dyDescent="0.2">
      <c r="DA3525" s="60" t="s">
        <v>725</v>
      </c>
      <c r="DB3525" s="60" t="s">
        <v>726</v>
      </c>
      <c r="DC3525" s="60" t="s">
        <v>7065</v>
      </c>
      <c r="DD3525" s="60" t="s">
        <v>655</v>
      </c>
    </row>
    <row r="3526" spans="105:108" x14ac:dyDescent="0.2">
      <c r="DA3526" s="60" t="s">
        <v>727</v>
      </c>
      <c r="DB3526" s="60" t="s">
        <v>728</v>
      </c>
      <c r="DC3526" s="60" t="s">
        <v>7065</v>
      </c>
      <c r="DD3526" s="60" t="s">
        <v>655</v>
      </c>
    </row>
    <row r="3527" spans="105:108" x14ac:dyDescent="0.2">
      <c r="DA3527" s="60" t="s">
        <v>729</v>
      </c>
      <c r="DB3527" s="60" t="s">
        <v>713</v>
      </c>
      <c r="DC3527" s="60" t="s">
        <v>7065</v>
      </c>
      <c r="DD3527" s="60" t="s">
        <v>655</v>
      </c>
    </row>
    <row r="3528" spans="105:108" x14ac:dyDescent="0.2">
      <c r="DA3528" s="60" t="s">
        <v>730</v>
      </c>
      <c r="DB3528" s="60" t="s">
        <v>713</v>
      </c>
      <c r="DC3528" s="60" t="s">
        <v>7065</v>
      </c>
      <c r="DD3528" s="60" t="s">
        <v>655</v>
      </c>
    </row>
    <row r="3529" spans="105:108" x14ac:dyDescent="0.2">
      <c r="DA3529" s="60" t="s">
        <v>731</v>
      </c>
      <c r="DB3529" s="60" t="s">
        <v>717</v>
      </c>
      <c r="DC3529" s="60" t="s">
        <v>7065</v>
      </c>
      <c r="DD3529" s="60" t="s">
        <v>655</v>
      </c>
    </row>
    <row r="3530" spans="105:108" x14ac:dyDescent="0.2">
      <c r="DA3530" s="60" t="s">
        <v>732</v>
      </c>
      <c r="DB3530" s="60" t="s">
        <v>717</v>
      </c>
      <c r="DC3530" s="60" t="s">
        <v>7065</v>
      </c>
      <c r="DD3530" s="60" t="s">
        <v>655</v>
      </c>
    </row>
    <row r="3531" spans="105:108" x14ac:dyDescent="0.2">
      <c r="DA3531" s="60" t="s">
        <v>733</v>
      </c>
      <c r="DB3531" s="60" t="s">
        <v>719</v>
      </c>
      <c r="DC3531" s="60" t="s">
        <v>7065</v>
      </c>
      <c r="DD3531" s="60" t="s">
        <v>655</v>
      </c>
    </row>
    <row r="3532" spans="105:108" x14ac:dyDescent="0.2">
      <c r="DA3532" s="60" t="s">
        <v>734</v>
      </c>
      <c r="DB3532" s="60" t="s">
        <v>719</v>
      </c>
      <c r="DC3532" s="60" t="s">
        <v>7065</v>
      </c>
      <c r="DD3532" s="60" t="s">
        <v>655</v>
      </c>
    </row>
    <row r="3533" spans="105:108" x14ac:dyDescent="0.2">
      <c r="DA3533" s="60" t="s">
        <v>735</v>
      </c>
      <c r="DB3533" s="60" t="s">
        <v>721</v>
      </c>
      <c r="DC3533" s="60" t="s">
        <v>7065</v>
      </c>
      <c r="DD3533" s="60" t="s">
        <v>655</v>
      </c>
    </row>
    <row r="3534" spans="105:108" x14ac:dyDescent="0.2">
      <c r="DA3534" s="60" t="s">
        <v>1276</v>
      </c>
      <c r="DB3534" s="60" t="s">
        <v>736</v>
      </c>
      <c r="DC3534" s="60" t="s">
        <v>7087</v>
      </c>
      <c r="DD3534" s="60" t="s">
        <v>736</v>
      </c>
    </row>
    <row r="3535" spans="105:108" x14ac:dyDescent="0.2">
      <c r="DA3535" s="60" t="s">
        <v>737</v>
      </c>
      <c r="DB3535" s="60" t="s">
        <v>736</v>
      </c>
      <c r="DC3535" s="60" t="s">
        <v>7087</v>
      </c>
      <c r="DD3535" s="60" t="s">
        <v>736</v>
      </c>
    </row>
    <row r="3536" spans="105:108" x14ac:dyDescent="0.2">
      <c r="DA3536" s="60" t="s">
        <v>738</v>
      </c>
      <c r="DB3536" s="60" t="s">
        <v>739</v>
      </c>
      <c r="DC3536" s="60" t="s">
        <v>7087</v>
      </c>
      <c r="DD3536" s="60" t="s">
        <v>736</v>
      </c>
    </row>
    <row r="3537" spans="105:108" x14ac:dyDescent="0.2">
      <c r="DA3537" s="60" t="s">
        <v>740</v>
      </c>
      <c r="DB3537" s="60" t="s">
        <v>741</v>
      </c>
      <c r="DC3537" s="60" t="s">
        <v>7087</v>
      </c>
      <c r="DD3537" s="60" t="s">
        <v>736</v>
      </c>
    </row>
    <row r="3538" spans="105:108" x14ac:dyDescent="0.2">
      <c r="DA3538" s="60" t="s">
        <v>742</v>
      </c>
      <c r="DB3538" s="60" t="s">
        <v>743</v>
      </c>
      <c r="DC3538" s="60" t="s">
        <v>7087</v>
      </c>
      <c r="DD3538" s="60" t="s">
        <v>736</v>
      </c>
    </row>
    <row r="3539" spans="105:108" x14ac:dyDescent="0.2">
      <c r="DA3539" s="60" t="s">
        <v>744</v>
      </c>
      <c r="DB3539" s="60" t="s">
        <v>745</v>
      </c>
      <c r="DC3539" s="60" t="s">
        <v>7087</v>
      </c>
      <c r="DD3539" s="60" t="s">
        <v>736</v>
      </c>
    </row>
    <row r="3540" spans="105:108" x14ac:dyDescent="0.2">
      <c r="DA3540" s="60" t="s">
        <v>746</v>
      </c>
      <c r="DB3540" s="60" t="s">
        <v>747</v>
      </c>
      <c r="DC3540" s="60" t="s">
        <v>7087</v>
      </c>
      <c r="DD3540" s="60" t="s">
        <v>736</v>
      </c>
    </row>
    <row r="3541" spans="105:108" x14ac:dyDescent="0.2">
      <c r="DA3541" s="60" t="s">
        <v>748</v>
      </c>
      <c r="DB3541" s="60" t="s">
        <v>739</v>
      </c>
      <c r="DC3541" s="60" t="s">
        <v>7087</v>
      </c>
      <c r="DD3541" s="60" t="s">
        <v>736</v>
      </c>
    </row>
    <row r="3542" spans="105:108" x14ac:dyDescent="0.2">
      <c r="DA3542" s="60" t="s">
        <v>749</v>
      </c>
      <c r="DB3542" s="60" t="s">
        <v>750</v>
      </c>
      <c r="DC3542" s="60" t="s">
        <v>7164</v>
      </c>
      <c r="DD3542" s="60" t="s">
        <v>750</v>
      </c>
    </row>
    <row r="3543" spans="105:108" x14ac:dyDescent="0.2">
      <c r="DA3543" s="60" t="s">
        <v>751</v>
      </c>
      <c r="DB3543" s="60" t="s">
        <v>750</v>
      </c>
      <c r="DC3543" s="60" t="s">
        <v>7164</v>
      </c>
      <c r="DD3543" s="60" t="s">
        <v>750</v>
      </c>
    </row>
    <row r="3544" spans="105:108" x14ac:dyDescent="0.2">
      <c r="DA3544" s="60" t="s">
        <v>752</v>
      </c>
      <c r="DB3544" s="60" t="s">
        <v>753</v>
      </c>
      <c r="DC3544" s="60" t="s">
        <v>7164</v>
      </c>
      <c r="DD3544" s="60" t="s">
        <v>750</v>
      </c>
    </row>
    <row r="3545" spans="105:108" x14ac:dyDescent="0.2">
      <c r="DA3545" s="60" t="s">
        <v>754</v>
      </c>
      <c r="DB3545" s="60" t="s">
        <v>753</v>
      </c>
      <c r="DC3545" s="60" t="s">
        <v>7164</v>
      </c>
      <c r="DD3545" s="60" t="s">
        <v>750</v>
      </c>
    </row>
    <row r="3546" spans="105:108" x14ac:dyDescent="0.2">
      <c r="DA3546" s="60" t="s">
        <v>755</v>
      </c>
      <c r="DB3546" s="60" t="s">
        <v>756</v>
      </c>
      <c r="DC3546" s="60" t="s">
        <v>7086</v>
      </c>
      <c r="DD3546" s="60" t="s">
        <v>757</v>
      </c>
    </row>
    <row r="3547" spans="105:108" x14ac:dyDescent="0.2">
      <c r="DA3547" s="60" t="s">
        <v>758</v>
      </c>
      <c r="DB3547" s="60" t="s">
        <v>759</v>
      </c>
      <c r="DC3547" s="60" t="s">
        <v>7086</v>
      </c>
      <c r="DD3547" s="60" t="s">
        <v>757</v>
      </c>
    </row>
    <row r="3548" spans="105:108" x14ac:dyDescent="0.2">
      <c r="DA3548" s="60" t="s">
        <v>760</v>
      </c>
      <c r="DB3548" s="60" t="s">
        <v>761</v>
      </c>
      <c r="DC3548" s="60" t="s">
        <v>7086</v>
      </c>
      <c r="DD3548" s="60" t="s">
        <v>757</v>
      </c>
    </row>
    <row r="3549" spans="105:108" x14ac:dyDescent="0.2">
      <c r="DA3549" s="60" t="s">
        <v>1279</v>
      </c>
      <c r="DB3549" s="60" t="s">
        <v>761</v>
      </c>
      <c r="DC3549" s="60" t="s">
        <v>7086</v>
      </c>
      <c r="DD3549" s="60" t="s">
        <v>757</v>
      </c>
    </row>
    <row r="3550" spans="105:108" x14ac:dyDescent="0.2">
      <c r="DA3550" s="60" t="s">
        <v>1278</v>
      </c>
      <c r="DB3550" s="60" t="s">
        <v>756</v>
      </c>
      <c r="DC3550" s="60" t="s">
        <v>7086</v>
      </c>
      <c r="DD3550" s="60" t="s">
        <v>757</v>
      </c>
    </row>
    <row r="3551" spans="105:108" x14ac:dyDescent="0.2">
      <c r="DA3551" s="60" t="s">
        <v>762</v>
      </c>
      <c r="DB3551" s="60" t="s">
        <v>759</v>
      </c>
      <c r="DC3551" s="60" t="s">
        <v>7086</v>
      </c>
      <c r="DD3551" s="60" t="s">
        <v>757</v>
      </c>
    </row>
    <row r="3552" spans="105:108" x14ac:dyDescent="0.2">
      <c r="DA3552" s="60" t="s">
        <v>1277</v>
      </c>
      <c r="DB3552" s="60" t="s">
        <v>763</v>
      </c>
      <c r="DC3552" s="60" t="s">
        <v>7086</v>
      </c>
      <c r="DD3552" s="60" t="s">
        <v>757</v>
      </c>
    </row>
    <row r="3553" spans="105:108" x14ac:dyDescent="0.2">
      <c r="DA3553" s="60" t="s">
        <v>764</v>
      </c>
      <c r="DB3553" s="60" t="s">
        <v>765</v>
      </c>
      <c r="DC3553" s="60" t="s">
        <v>7086</v>
      </c>
      <c r="DD3553" s="60" t="s">
        <v>757</v>
      </c>
    </row>
    <row r="3554" spans="105:108" x14ac:dyDescent="0.2">
      <c r="DA3554" s="60" t="s">
        <v>1280</v>
      </c>
      <c r="DB3554" s="60" t="s">
        <v>766</v>
      </c>
      <c r="DC3554" s="60" t="s">
        <v>7086</v>
      </c>
      <c r="DD3554" s="60" t="s">
        <v>757</v>
      </c>
    </row>
    <row r="3555" spans="105:108" x14ac:dyDescent="0.2">
      <c r="DA3555" s="60" t="s">
        <v>767</v>
      </c>
      <c r="DB3555" s="60" t="s">
        <v>768</v>
      </c>
      <c r="DC3555" s="60" t="s">
        <v>769</v>
      </c>
      <c r="DD3555" s="60" t="s">
        <v>770</v>
      </c>
    </row>
    <row r="3556" spans="105:108" x14ac:dyDescent="0.2">
      <c r="DA3556" s="60" t="s">
        <v>771</v>
      </c>
      <c r="DB3556" s="60" t="s">
        <v>772</v>
      </c>
      <c r="DC3556" s="60" t="s">
        <v>773</v>
      </c>
      <c r="DD3556" s="60" t="s">
        <v>772</v>
      </c>
    </row>
    <row r="3557" spans="105:108" x14ac:dyDescent="0.2">
      <c r="DA3557" s="60" t="s">
        <v>774</v>
      </c>
      <c r="DB3557" s="60" t="s">
        <v>772</v>
      </c>
      <c r="DC3557" s="60" t="s">
        <v>773</v>
      </c>
      <c r="DD3557" s="60" t="s">
        <v>772</v>
      </c>
    </row>
    <row r="3558" spans="105:108" x14ac:dyDescent="0.2">
      <c r="DA3558" s="60" t="s">
        <v>775</v>
      </c>
      <c r="DB3558" s="60" t="s">
        <v>776</v>
      </c>
      <c r="DC3558" s="60" t="s">
        <v>773</v>
      </c>
      <c r="DD3558" s="60" t="s">
        <v>772</v>
      </c>
    </row>
    <row r="3559" spans="105:108" x14ac:dyDescent="0.2">
      <c r="DA3559" s="60" t="s">
        <v>777</v>
      </c>
      <c r="DB3559" s="60" t="s">
        <v>778</v>
      </c>
      <c r="DC3559" s="60" t="s">
        <v>773</v>
      </c>
      <c r="DD3559" s="60" t="s">
        <v>772</v>
      </c>
    </row>
    <row r="3560" spans="105:108" x14ac:dyDescent="0.2">
      <c r="DA3560" s="60" t="s">
        <v>779</v>
      </c>
      <c r="DB3560" s="60" t="s">
        <v>780</v>
      </c>
      <c r="DC3560" s="60" t="s">
        <v>773</v>
      </c>
      <c r="DD3560" s="60" t="s">
        <v>772</v>
      </c>
    </row>
    <row r="3561" spans="105:108" x14ac:dyDescent="0.2">
      <c r="DA3561" s="60" t="s">
        <v>781</v>
      </c>
      <c r="DB3561" s="60" t="s">
        <v>782</v>
      </c>
      <c r="DC3561" s="60" t="s">
        <v>773</v>
      </c>
      <c r="DD3561" s="60" t="s">
        <v>772</v>
      </c>
    </row>
    <row r="3562" spans="105:108" x14ac:dyDescent="0.2">
      <c r="DA3562" s="60" t="s">
        <v>783</v>
      </c>
      <c r="DB3562" s="60" t="s">
        <v>784</v>
      </c>
      <c r="DC3562" s="60" t="s">
        <v>7095</v>
      </c>
      <c r="DD3562" s="60" t="s">
        <v>784</v>
      </c>
    </row>
    <row r="3563" spans="105:108" x14ac:dyDescent="0.2">
      <c r="DA3563" s="60" t="s">
        <v>785</v>
      </c>
      <c r="DB3563" s="60" t="s">
        <v>784</v>
      </c>
      <c r="DC3563" s="60" t="s">
        <v>7095</v>
      </c>
      <c r="DD3563" s="60" t="s">
        <v>784</v>
      </c>
    </row>
    <row r="3564" spans="105:108" x14ac:dyDescent="0.2">
      <c r="DA3564" s="60" t="s">
        <v>786</v>
      </c>
      <c r="DB3564" s="60" t="s">
        <v>787</v>
      </c>
      <c r="DC3564" s="60" t="s">
        <v>7095</v>
      </c>
      <c r="DD3564" s="60" t="s">
        <v>784</v>
      </c>
    </row>
    <row r="3565" spans="105:108" x14ac:dyDescent="0.2">
      <c r="DA3565" s="60" t="s">
        <v>788</v>
      </c>
      <c r="DB3565" s="60" t="s">
        <v>789</v>
      </c>
      <c r="DC3565" s="60" t="s">
        <v>7095</v>
      </c>
      <c r="DD3565" s="60" t="s">
        <v>784</v>
      </c>
    </row>
    <row r="3566" spans="105:108" x14ac:dyDescent="0.2">
      <c r="DA3566" s="60" t="s">
        <v>790</v>
      </c>
      <c r="DB3566" s="60" t="s">
        <v>791</v>
      </c>
      <c r="DC3566" s="60" t="s">
        <v>7095</v>
      </c>
      <c r="DD3566" s="60" t="s">
        <v>784</v>
      </c>
    </row>
    <row r="3567" spans="105:108" x14ac:dyDescent="0.2">
      <c r="DA3567" s="60" t="s">
        <v>792</v>
      </c>
      <c r="DB3567" s="60" t="s">
        <v>793</v>
      </c>
      <c r="DC3567" s="60" t="s">
        <v>7096</v>
      </c>
      <c r="DD3567" s="60" t="s">
        <v>793</v>
      </c>
    </row>
    <row r="3568" spans="105:108" x14ac:dyDescent="0.2">
      <c r="DA3568" s="60" t="s">
        <v>794</v>
      </c>
      <c r="DB3568" s="60" t="s">
        <v>795</v>
      </c>
      <c r="DC3568" s="60" t="s">
        <v>7096</v>
      </c>
      <c r="DD3568" s="60" t="s">
        <v>793</v>
      </c>
    </row>
    <row r="3569" spans="105:108" x14ac:dyDescent="0.2">
      <c r="DA3569" s="60" t="s">
        <v>796</v>
      </c>
      <c r="DB3569" s="60" t="s">
        <v>797</v>
      </c>
      <c r="DC3569" s="60" t="s">
        <v>7096</v>
      </c>
      <c r="DD3569" s="60" t="s">
        <v>793</v>
      </c>
    </row>
    <row r="3570" spans="105:108" x14ac:dyDescent="0.2">
      <c r="DA3570" s="60" t="s">
        <v>798</v>
      </c>
      <c r="DB3570" s="60" t="s">
        <v>799</v>
      </c>
      <c r="DC3570" s="60" t="s">
        <v>7076</v>
      </c>
      <c r="DD3570" s="60" t="s">
        <v>800</v>
      </c>
    </row>
    <row r="3571" spans="105:108" x14ac:dyDescent="0.2">
      <c r="DA3571" s="60" t="s">
        <v>801</v>
      </c>
      <c r="DB3571" s="60" t="s">
        <v>799</v>
      </c>
      <c r="DC3571" s="60" t="s">
        <v>7076</v>
      </c>
      <c r="DD3571" s="60" t="s">
        <v>800</v>
      </c>
    </row>
    <row r="3572" spans="105:108" x14ac:dyDescent="0.2">
      <c r="DA3572" s="60" t="s">
        <v>802</v>
      </c>
      <c r="DB3572" s="60" t="s">
        <v>803</v>
      </c>
      <c r="DC3572" s="60" t="s">
        <v>7076</v>
      </c>
      <c r="DD3572" s="60" t="s">
        <v>800</v>
      </c>
    </row>
    <row r="3573" spans="105:108" x14ac:dyDescent="0.2">
      <c r="DA3573" s="60" t="s">
        <v>804</v>
      </c>
      <c r="DB3573" s="60" t="s">
        <v>805</v>
      </c>
      <c r="DC3573" s="60" t="s">
        <v>7076</v>
      </c>
      <c r="DD3573" s="60" t="s">
        <v>800</v>
      </c>
    </row>
    <row r="3574" spans="105:108" x14ac:dyDescent="0.2">
      <c r="DA3574" s="60" t="s">
        <v>806</v>
      </c>
      <c r="DB3574" s="60" t="s">
        <v>807</v>
      </c>
      <c r="DC3574" s="60" t="s">
        <v>7111</v>
      </c>
      <c r="DD3574" s="60" t="s">
        <v>808</v>
      </c>
    </row>
    <row r="3575" spans="105:108" x14ac:dyDescent="0.2">
      <c r="DA3575" s="60" t="s">
        <v>809</v>
      </c>
      <c r="DB3575" s="60" t="s">
        <v>807</v>
      </c>
      <c r="DC3575" s="60" t="s">
        <v>7111</v>
      </c>
      <c r="DD3575" s="60" t="s">
        <v>808</v>
      </c>
    </row>
    <row r="3576" spans="105:108" x14ac:dyDescent="0.2">
      <c r="DA3576" s="60" t="s">
        <v>810</v>
      </c>
      <c r="DB3576" s="60" t="s">
        <v>811</v>
      </c>
      <c r="DC3576" s="60" t="s">
        <v>7111</v>
      </c>
      <c r="DD3576" s="60" t="s">
        <v>808</v>
      </c>
    </row>
    <row r="3577" spans="105:108" x14ac:dyDescent="0.2">
      <c r="DA3577" s="60" t="s">
        <v>812</v>
      </c>
      <c r="DB3577" s="60" t="s">
        <v>808</v>
      </c>
      <c r="DC3577" s="60" t="s">
        <v>7111</v>
      </c>
      <c r="DD3577" s="60" t="s">
        <v>808</v>
      </c>
    </row>
    <row r="3578" spans="105:108" x14ac:dyDescent="0.2">
      <c r="DA3578" s="60" t="s">
        <v>813</v>
      </c>
      <c r="DB3578" s="60" t="s">
        <v>808</v>
      </c>
      <c r="DC3578" s="60" t="s">
        <v>7111</v>
      </c>
      <c r="DD3578" s="60" t="s">
        <v>808</v>
      </c>
    </row>
    <row r="3579" spans="105:108" x14ac:dyDescent="0.2">
      <c r="DA3579" s="60" t="s">
        <v>814</v>
      </c>
      <c r="DB3579" s="60" t="s">
        <v>808</v>
      </c>
      <c r="DC3579" s="60" t="s">
        <v>7111</v>
      </c>
      <c r="DD3579" s="60" t="s">
        <v>808</v>
      </c>
    </row>
    <row r="3580" spans="105:108" x14ac:dyDescent="0.2">
      <c r="DA3580" s="60" t="s">
        <v>815</v>
      </c>
      <c r="DB3580" s="60" t="s">
        <v>816</v>
      </c>
      <c r="DC3580" s="60" t="s">
        <v>7111</v>
      </c>
      <c r="DD3580" s="60" t="s">
        <v>808</v>
      </c>
    </row>
    <row r="3581" spans="105:108" x14ac:dyDescent="0.2">
      <c r="DA3581" s="60" t="s">
        <v>817</v>
      </c>
      <c r="DB3581" s="60" t="s">
        <v>818</v>
      </c>
      <c r="DC3581" s="60" t="s">
        <v>7111</v>
      </c>
      <c r="DD3581" s="60" t="s">
        <v>808</v>
      </c>
    </row>
    <row r="3582" spans="105:108" x14ac:dyDescent="0.2">
      <c r="DA3582" s="60" t="s">
        <v>819</v>
      </c>
      <c r="DB3582" s="60" t="s">
        <v>820</v>
      </c>
      <c r="DC3582" s="60" t="s">
        <v>7111</v>
      </c>
      <c r="DD3582" s="60" t="s">
        <v>808</v>
      </c>
    </row>
    <row r="3583" spans="105:108" x14ac:dyDescent="0.2">
      <c r="DA3583" s="60" t="s">
        <v>821</v>
      </c>
      <c r="DB3583" s="60" t="s">
        <v>820</v>
      </c>
      <c r="DC3583" s="60" t="s">
        <v>7111</v>
      </c>
      <c r="DD3583" s="60" t="s">
        <v>808</v>
      </c>
    </row>
    <row r="3584" spans="105:108" x14ac:dyDescent="0.2">
      <c r="DA3584" s="60" t="s">
        <v>822</v>
      </c>
      <c r="DB3584" s="60" t="s">
        <v>823</v>
      </c>
      <c r="DC3584" s="60" t="s">
        <v>7111</v>
      </c>
      <c r="DD3584" s="60" t="s">
        <v>808</v>
      </c>
    </row>
    <row r="3585" spans="105:108" x14ac:dyDescent="0.2">
      <c r="DA3585" s="60" t="s">
        <v>824</v>
      </c>
      <c r="DB3585" s="60" t="s">
        <v>823</v>
      </c>
      <c r="DC3585" s="60" t="s">
        <v>7111</v>
      </c>
      <c r="DD3585" s="60" t="s">
        <v>808</v>
      </c>
    </row>
    <row r="3586" spans="105:108" x14ac:dyDescent="0.2">
      <c r="DA3586" s="60" t="s">
        <v>825</v>
      </c>
      <c r="DB3586" s="60" t="s">
        <v>826</v>
      </c>
      <c r="DC3586" s="60" t="s">
        <v>7111</v>
      </c>
      <c r="DD3586" s="60" t="s">
        <v>808</v>
      </c>
    </row>
    <row r="3587" spans="105:108" x14ac:dyDescent="0.2">
      <c r="DA3587" s="60" t="s">
        <v>827</v>
      </c>
      <c r="DB3587" s="60" t="s">
        <v>826</v>
      </c>
      <c r="DC3587" s="60" t="s">
        <v>7111</v>
      </c>
      <c r="DD3587" s="60" t="s">
        <v>808</v>
      </c>
    </row>
    <row r="3588" spans="105:108" x14ac:dyDescent="0.2">
      <c r="DA3588" s="60" t="s">
        <v>828</v>
      </c>
      <c r="DB3588" s="60" t="s">
        <v>829</v>
      </c>
      <c r="DC3588" s="60" t="s">
        <v>7081</v>
      </c>
      <c r="DD3588" s="60" t="s">
        <v>829</v>
      </c>
    </row>
    <row r="3589" spans="105:108" x14ac:dyDescent="0.2">
      <c r="DA3589" s="60" t="s">
        <v>830</v>
      </c>
      <c r="DB3589" s="60" t="s">
        <v>829</v>
      </c>
      <c r="DC3589" s="60" t="s">
        <v>7081</v>
      </c>
      <c r="DD3589" s="60" t="s">
        <v>829</v>
      </c>
    </row>
    <row r="3590" spans="105:108" x14ac:dyDescent="0.2">
      <c r="DA3590" s="60" t="s">
        <v>831</v>
      </c>
      <c r="DB3590" s="60" t="s">
        <v>832</v>
      </c>
      <c r="DC3590" s="60" t="s">
        <v>7081</v>
      </c>
      <c r="DD3590" s="60" t="s">
        <v>829</v>
      </c>
    </row>
    <row r="3591" spans="105:108" x14ac:dyDescent="0.2">
      <c r="DA3591" s="60" t="s">
        <v>833</v>
      </c>
      <c r="DB3591" s="60" t="s">
        <v>834</v>
      </c>
      <c r="DC3591" s="60" t="s">
        <v>7081</v>
      </c>
      <c r="DD3591" s="60" t="s">
        <v>829</v>
      </c>
    </row>
    <row r="3592" spans="105:108" x14ac:dyDescent="0.2">
      <c r="DA3592" s="60" t="s">
        <v>835</v>
      </c>
      <c r="DB3592" s="60" t="s">
        <v>836</v>
      </c>
      <c r="DC3592" s="60" t="s">
        <v>7081</v>
      </c>
      <c r="DD3592" s="60" t="s">
        <v>829</v>
      </c>
    </row>
    <row r="3593" spans="105:108" x14ac:dyDescent="0.2">
      <c r="DA3593" s="60" t="s">
        <v>837</v>
      </c>
      <c r="DB3593" s="60" t="s">
        <v>838</v>
      </c>
      <c r="DC3593" s="60" t="s">
        <v>7081</v>
      </c>
      <c r="DD3593" s="60" t="s">
        <v>829</v>
      </c>
    </row>
    <row r="3594" spans="105:108" x14ac:dyDescent="0.2">
      <c r="DA3594" s="60" t="s">
        <v>839</v>
      </c>
      <c r="DB3594" s="60" t="s">
        <v>840</v>
      </c>
      <c r="DC3594" s="60" t="s">
        <v>7081</v>
      </c>
      <c r="DD3594" s="60" t="s">
        <v>829</v>
      </c>
    </row>
    <row r="3595" spans="105:108" x14ac:dyDescent="0.2">
      <c r="DA3595" s="60" t="s">
        <v>841</v>
      </c>
      <c r="DB3595" s="60" t="s">
        <v>842</v>
      </c>
      <c r="DC3595" s="60" t="s">
        <v>7081</v>
      </c>
      <c r="DD3595" s="60" t="s">
        <v>829</v>
      </c>
    </row>
    <row r="3596" spans="105:108" x14ac:dyDescent="0.2">
      <c r="DA3596" s="60" t="s">
        <v>843</v>
      </c>
      <c r="DB3596" s="60" t="s">
        <v>844</v>
      </c>
      <c r="DC3596" s="60" t="s">
        <v>7081</v>
      </c>
      <c r="DD3596" s="60" t="s">
        <v>829</v>
      </c>
    </row>
    <row r="3597" spans="105:108" x14ac:dyDescent="0.2">
      <c r="DA3597" s="60" t="s">
        <v>845</v>
      </c>
      <c r="DB3597" s="60" t="s">
        <v>846</v>
      </c>
      <c r="DC3597" s="60" t="s">
        <v>7077</v>
      </c>
      <c r="DD3597" s="60" t="s">
        <v>847</v>
      </c>
    </row>
    <row r="3598" spans="105:108" x14ac:dyDescent="0.2">
      <c r="DA3598" s="60" t="s">
        <v>848</v>
      </c>
      <c r="DB3598" s="60" t="s">
        <v>849</v>
      </c>
      <c r="DC3598" s="60" t="s">
        <v>7077</v>
      </c>
      <c r="DD3598" s="60" t="s">
        <v>847</v>
      </c>
    </row>
    <row r="3599" spans="105:108" x14ac:dyDescent="0.2">
      <c r="DA3599" s="60" t="s">
        <v>850</v>
      </c>
      <c r="DB3599" s="60" t="s">
        <v>847</v>
      </c>
      <c r="DC3599" s="60" t="s">
        <v>7077</v>
      </c>
      <c r="DD3599" s="60" t="s">
        <v>847</v>
      </c>
    </row>
    <row r="3600" spans="105:108" x14ac:dyDescent="0.2">
      <c r="DA3600" s="60" t="s">
        <v>851</v>
      </c>
      <c r="DB3600" s="60" t="s">
        <v>847</v>
      </c>
      <c r="DC3600" s="60" t="s">
        <v>7077</v>
      </c>
      <c r="DD3600" s="60" t="s">
        <v>847</v>
      </c>
    </row>
    <row r="3601" spans="105:108" x14ac:dyDescent="0.2">
      <c r="DA3601" s="60" t="s">
        <v>852</v>
      </c>
      <c r="DB3601" s="60" t="s">
        <v>853</v>
      </c>
      <c r="DC3601" s="60" t="s">
        <v>7084</v>
      </c>
      <c r="DD3601" s="60" t="s">
        <v>854</v>
      </c>
    </row>
    <row r="3602" spans="105:108" x14ac:dyDescent="0.2">
      <c r="DA3602" s="60" t="s">
        <v>855</v>
      </c>
      <c r="DB3602" s="60" t="s">
        <v>853</v>
      </c>
      <c r="DC3602" s="60" t="s">
        <v>7084</v>
      </c>
      <c r="DD3602" s="60" t="s">
        <v>854</v>
      </c>
    </row>
    <row r="3603" spans="105:108" x14ac:dyDescent="0.2">
      <c r="DA3603" s="60" t="s">
        <v>856</v>
      </c>
      <c r="DB3603" s="60" t="s">
        <v>857</v>
      </c>
      <c r="DC3603" s="60" t="s">
        <v>7084</v>
      </c>
      <c r="DD3603" s="60" t="s">
        <v>854</v>
      </c>
    </row>
    <row r="3604" spans="105:108" x14ac:dyDescent="0.2">
      <c r="DA3604" s="60" t="s">
        <v>858</v>
      </c>
      <c r="DB3604" s="60" t="s">
        <v>857</v>
      </c>
      <c r="DC3604" s="60" t="s">
        <v>7084</v>
      </c>
      <c r="DD3604" s="60" t="s">
        <v>854</v>
      </c>
    </row>
    <row r="3605" spans="105:108" x14ac:dyDescent="0.2">
      <c r="DA3605" s="60" t="s">
        <v>859</v>
      </c>
      <c r="DB3605" s="60" t="s">
        <v>860</v>
      </c>
      <c r="DC3605" s="60" t="s">
        <v>7084</v>
      </c>
      <c r="DD3605" s="60" t="s">
        <v>854</v>
      </c>
    </row>
    <row r="3606" spans="105:108" x14ac:dyDescent="0.2">
      <c r="DA3606" s="60" t="s">
        <v>861</v>
      </c>
      <c r="DB3606" s="60" t="s">
        <v>862</v>
      </c>
      <c r="DC3606" s="60" t="s">
        <v>7084</v>
      </c>
      <c r="DD3606" s="60" t="s">
        <v>854</v>
      </c>
    </row>
    <row r="3607" spans="105:108" x14ac:dyDescent="0.2">
      <c r="DA3607" s="60" t="s">
        <v>863</v>
      </c>
      <c r="DB3607" s="60" t="s">
        <v>864</v>
      </c>
      <c r="DC3607" s="60" t="s">
        <v>7084</v>
      </c>
      <c r="DD3607" s="60" t="s">
        <v>854</v>
      </c>
    </row>
    <row r="3608" spans="105:108" x14ac:dyDescent="0.2">
      <c r="DA3608" s="60" t="s">
        <v>865</v>
      </c>
      <c r="DB3608" s="60" t="s">
        <v>866</v>
      </c>
      <c r="DC3608" s="60" t="s">
        <v>7084</v>
      </c>
      <c r="DD3608" s="60" t="s">
        <v>854</v>
      </c>
    </row>
    <row r="3609" spans="105:108" x14ac:dyDescent="0.2">
      <c r="DA3609" s="60" t="s">
        <v>867</v>
      </c>
      <c r="DB3609" s="60" t="s">
        <v>4373</v>
      </c>
      <c r="DC3609" s="60" t="s">
        <v>7084</v>
      </c>
      <c r="DD3609" s="60" t="s">
        <v>854</v>
      </c>
    </row>
    <row r="3610" spans="105:108" x14ac:dyDescent="0.2">
      <c r="DA3610" s="60" t="s">
        <v>868</v>
      </c>
      <c r="DB3610" s="60" t="s">
        <v>869</v>
      </c>
      <c r="DC3610" s="60" t="s">
        <v>7084</v>
      </c>
      <c r="DD3610" s="60" t="s">
        <v>854</v>
      </c>
    </row>
    <row r="3611" spans="105:108" x14ac:dyDescent="0.2">
      <c r="DA3611" s="60" t="s">
        <v>870</v>
      </c>
      <c r="DB3611" s="60" t="s">
        <v>871</v>
      </c>
      <c r="DC3611" s="60" t="s">
        <v>7084</v>
      </c>
      <c r="DD3611" s="60" t="s">
        <v>854</v>
      </c>
    </row>
    <row r="3612" spans="105:108" x14ac:dyDescent="0.2">
      <c r="DA3612" s="60" t="s">
        <v>872</v>
      </c>
      <c r="DB3612" s="60" t="s">
        <v>873</v>
      </c>
      <c r="DC3612" s="60" t="s">
        <v>7084</v>
      </c>
      <c r="DD3612" s="60" t="s">
        <v>854</v>
      </c>
    </row>
    <row r="3613" spans="105:108" x14ac:dyDescent="0.2">
      <c r="DA3613" s="60" t="s">
        <v>874</v>
      </c>
      <c r="DB3613" s="60" t="s">
        <v>875</v>
      </c>
      <c r="DC3613" s="60" t="s">
        <v>7084</v>
      </c>
      <c r="DD3613" s="60" t="s">
        <v>854</v>
      </c>
    </row>
    <row r="3614" spans="105:108" x14ac:dyDescent="0.2">
      <c r="DA3614" s="60" t="s">
        <v>876</v>
      </c>
      <c r="DB3614" s="60" t="s">
        <v>877</v>
      </c>
      <c r="DC3614" s="60" t="s">
        <v>7084</v>
      </c>
      <c r="DD3614" s="60" t="s">
        <v>854</v>
      </c>
    </row>
    <row r="3615" spans="105:108" x14ac:dyDescent="0.2">
      <c r="DA3615" s="60" t="s">
        <v>878</v>
      </c>
      <c r="DB3615" s="60" t="s">
        <v>879</v>
      </c>
      <c r="DC3615" s="60" t="s">
        <v>880</v>
      </c>
      <c r="DD3615" s="60" t="s">
        <v>881</v>
      </c>
    </row>
    <row r="3616" spans="105:108" x14ac:dyDescent="0.2">
      <c r="DA3616" s="60" t="s">
        <v>882</v>
      </c>
      <c r="DB3616" s="60" t="s">
        <v>879</v>
      </c>
      <c r="DC3616" s="60" t="s">
        <v>880</v>
      </c>
      <c r="DD3616" s="60" t="s">
        <v>881</v>
      </c>
    </row>
    <row r="3617" spans="105:108" x14ac:dyDescent="0.2">
      <c r="DA3617" s="60" t="s">
        <v>883</v>
      </c>
      <c r="DB3617" s="60" t="s">
        <v>884</v>
      </c>
      <c r="DC3617" s="60" t="s">
        <v>880</v>
      </c>
      <c r="DD3617" s="60" t="s">
        <v>881</v>
      </c>
    </row>
    <row r="3618" spans="105:108" x14ac:dyDescent="0.2">
      <c r="DA3618" s="60" t="s">
        <v>885</v>
      </c>
      <c r="DB3618" s="60" t="s">
        <v>884</v>
      </c>
      <c r="DC3618" s="60" t="s">
        <v>880</v>
      </c>
      <c r="DD3618" s="60" t="s">
        <v>881</v>
      </c>
    </row>
    <row r="3619" spans="105:108" x14ac:dyDescent="0.2">
      <c r="DA3619" s="60" t="s">
        <v>886</v>
      </c>
      <c r="DB3619" s="60" t="s">
        <v>887</v>
      </c>
      <c r="DC3619" s="60" t="s">
        <v>880</v>
      </c>
      <c r="DD3619" s="60" t="s">
        <v>881</v>
      </c>
    </row>
    <row r="3620" spans="105:108" x14ac:dyDescent="0.2">
      <c r="DA3620" s="60" t="s">
        <v>888</v>
      </c>
      <c r="DB3620" s="60" t="s">
        <v>889</v>
      </c>
      <c r="DC3620" s="60" t="s">
        <v>880</v>
      </c>
      <c r="DD3620" s="60" t="s">
        <v>881</v>
      </c>
    </row>
    <row r="3621" spans="105:108" x14ac:dyDescent="0.2">
      <c r="DA3621" s="60" t="s">
        <v>890</v>
      </c>
      <c r="DB3621" s="60" t="s">
        <v>891</v>
      </c>
      <c r="DC3621" s="60" t="s">
        <v>7101</v>
      </c>
      <c r="DD3621" s="60" t="s">
        <v>892</v>
      </c>
    </row>
    <row r="3622" spans="105:108" x14ac:dyDescent="0.2">
      <c r="DA3622" s="60" t="s">
        <v>893</v>
      </c>
      <c r="DB3622" s="60" t="s">
        <v>891</v>
      </c>
      <c r="DC3622" s="60" t="s">
        <v>7101</v>
      </c>
      <c r="DD3622" s="60" t="s">
        <v>892</v>
      </c>
    </row>
    <row r="3623" spans="105:108" x14ac:dyDescent="0.2">
      <c r="DA3623" s="60" t="s">
        <v>894</v>
      </c>
      <c r="DB3623" s="60" t="s">
        <v>891</v>
      </c>
      <c r="DC3623" s="60" t="s">
        <v>7101</v>
      </c>
      <c r="DD3623" s="60" t="s">
        <v>892</v>
      </c>
    </row>
    <row r="3624" spans="105:108" x14ac:dyDescent="0.2">
      <c r="DA3624" s="60" t="s">
        <v>895</v>
      </c>
      <c r="DB3624" s="60" t="s">
        <v>896</v>
      </c>
      <c r="DC3624" s="60" t="s">
        <v>7101</v>
      </c>
      <c r="DD3624" s="60" t="s">
        <v>892</v>
      </c>
    </row>
    <row r="3625" spans="105:108" x14ac:dyDescent="0.2">
      <c r="DA3625" s="60" t="s">
        <v>897</v>
      </c>
      <c r="DB3625" s="60" t="s">
        <v>898</v>
      </c>
      <c r="DC3625" s="60" t="s">
        <v>769</v>
      </c>
      <c r="DD3625" s="60" t="s">
        <v>770</v>
      </c>
    </row>
    <row r="3626" spans="105:108" x14ac:dyDescent="0.2">
      <c r="DA3626" s="60" t="s">
        <v>899</v>
      </c>
      <c r="DB3626" s="60" t="s">
        <v>898</v>
      </c>
      <c r="DC3626" s="60" t="s">
        <v>769</v>
      </c>
      <c r="DD3626" s="60" t="s">
        <v>770</v>
      </c>
    </row>
    <row r="3627" spans="105:108" x14ac:dyDescent="0.2">
      <c r="DA3627" s="60" t="s">
        <v>900</v>
      </c>
      <c r="DB3627" s="60" t="s">
        <v>770</v>
      </c>
      <c r="DC3627" s="60" t="s">
        <v>769</v>
      </c>
      <c r="DD3627" s="60" t="s">
        <v>770</v>
      </c>
    </row>
    <row r="3628" spans="105:108" x14ac:dyDescent="0.2">
      <c r="DA3628" s="60" t="s">
        <v>901</v>
      </c>
      <c r="DB3628" s="60" t="s">
        <v>770</v>
      </c>
      <c r="DC3628" s="60" t="s">
        <v>769</v>
      </c>
      <c r="DD3628" s="60" t="s">
        <v>770</v>
      </c>
    </row>
    <row r="3629" spans="105:108" x14ac:dyDescent="0.2">
      <c r="DA3629" s="60" t="s">
        <v>902</v>
      </c>
      <c r="DB3629" s="60" t="s">
        <v>903</v>
      </c>
      <c r="DC3629" s="60" t="s">
        <v>7101</v>
      </c>
      <c r="DD3629" s="60" t="s">
        <v>892</v>
      </c>
    </row>
    <row r="3630" spans="105:108" x14ac:dyDescent="0.2">
      <c r="DA3630" s="60" t="s">
        <v>904</v>
      </c>
      <c r="DB3630" s="60" t="s">
        <v>903</v>
      </c>
      <c r="DC3630" s="60" t="s">
        <v>7101</v>
      </c>
      <c r="DD3630" s="60" t="s">
        <v>892</v>
      </c>
    </row>
    <row r="3631" spans="105:108" x14ac:dyDescent="0.2">
      <c r="DA3631" s="60" t="s">
        <v>905</v>
      </c>
      <c r="DB3631" s="60" t="s">
        <v>906</v>
      </c>
      <c r="DC3631" s="60" t="s">
        <v>7101</v>
      </c>
      <c r="DD3631" s="60" t="s">
        <v>892</v>
      </c>
    </row>
    <row r="3632" spans="105:108" x14ac:dyDescent="0.2">
      <c r="DA3632" s="60" t="s">
        <v>907</v>
      </c>
      <c r="DB3632" s="60" t="s">
        <v>906</v>
      </c>
      <c r="DC3632" s="60" t="s">
        <v>7101</v>
      </c>
      <c r="DD3632" s="60" t="s">
        <v>892</v>
      </c>
    </row>
    <row r="3633" spans="105:108" x14ac:dyDescent="0.2">
      <c r="DA3633" s="60" t="s">
        <v>908</v>
      </c>
      <c r="DB3633" s="60" t="s">
        <v>909</v>
      </c>
      <c r="DC3633" s="60" t="s">
        <v>7099</v>
      </c>
      <c r="DD3633" s="60" t="s">
        <v>910</v>
      </c>
    </row>
    <row r="3634" spans="105:108" x14ac:dyDescent="0.2">
      <c r="DA3634" s="60" t="s">
        <v>911</v>
      </c>
      <c r="DB3634" s="60" t="s">
        <v>909</v>
      </c>
      <c r="DC3634" s="60" t="s">
        <v>7099</v>
      </c>
      <c r="DD3634" s="60" t="s">
        <v>910</v>
      </c>
    </row>
    <row r="3635" spans="105:108" x14ac:dyDescent="0.2">
      <c r="DA3635" s="60" t="s">
        <v>912</v>
      </c>
      <c r="DB3635" s="60" t="s">
        <v>913</v>
      </c>
      <c r="DC3635" s="60" t="s">
        <v>7099</v>
      </c>
      <c r="DD3635" s="60" t="s">
        <v>910</v>
      </c>
    </row>
    <row r="3636" spans="105:108" x14ac:dyDescent="0.2">
      <c r="DA3636" s="60" t="s">
        <v>914</v>
      </c>
      <c r="DB3636" s="60" t="s">
        <v>913</v>
      </c>
      <c r="DC3636" s="60" t="s">
        <v>7099</v>
      </c>
      <c r="DD3636" s="60" t="s">
        <v>910</v>
      </c>
    </row>
    <row r="3637" spans="105:108" x14ac:dyDescent="0.2">
      <c r="DA3637" s="60" t="s">
        <v>915</v>
      </c>
      <c r="DB3637" s="60" t="s">
        <v>916</v>
      </c>
      <c r="DC3637" s="60" t="s">
        <v>7099</v>
      </c>
      <c r="DD3637" s="60" t="s">
        <v>910</v>
      </c>
    </row>
    <row r="3638" spans="105:108" x14ac:dyDescent="0.2">
      <c r="DA3638" s="60" t="s">
        <v>917</v>
      </c>
      <c r="DB3638" s="60" t="s">
        <v>910</v>
      </c>
      <c r="DC3638" s="60" t="s">
        <v>7099</v>
      </c>
      <c r="DD3638" s="60" t="s">
        <v>910</v>
      </c>
    </row>
    <row r="3639" spans="105:108" x14ac:dyDescent="0.2">
      <c r="DA3639" s="60" t="s">
        <v>918</v>
      </c>
      <c r="DB3639" s="60" t="s">
        <v>910</v>
      </c>
      <c r="DC3639" s="60" t="s">
        <v>7099</v>
      </c>
      <c r="DD3639" s="60" t="s">
        <v>910</v>
      </c>
    </row>
    <row r="3640" spans="105:108" x14ac:dyDescent="0.2">
      <c r="DA3640" s="60" t="s">
        <v>919</v>
      </c>
      <c r="DB3640" s="60" t="s">
        <v>920</v>
      </c>
      <c r="DC3640" s="60" t="s">
        <v>7098</v>
      </c>
      <c r="DD3640" s="60" t="s">
        <v>920</v>
      </c>
    </row>
    <row r="3641" spans="105:108" x14ac:dyDescent="0.2">
      <c r="DA3641" s="60" t="s">
        <v>921</v>
      </c>
      <c r="DB3641" s="60" t="s">
        <v>920</v>
      </c>
      <c r="DC3641" s="60" t="s">
        <v>7098</v>
      </c>
      <c r="DD3641" s="60" t="s">
        <v>920</v>
      </c>
    </row>
    <row r="3642" spans="105:108" x14ac:dyDescent="0.2">
      <c r="DA3642" s="60" t="s">
        <v>922</v>
      </c>
      <c r="DB3642" s="60" t="s">
        <v>923</v>
      </c>
      <c r="DC3642" s="60" t="s">
        <v>7098</v>
      </c>
      <c r="DD3642" s="60" t="s">
        <v>920</v>
      </c>
    </row>
    <row r="3643" spans="105:108" x14ac:dyDescent="0.2">
      <c r="DA3643" s="60" t="s">
        <v>924</v>
      </c>
      <c r="DB3643" s="60" t="s">
        <v>925</v>
      </c>
      <c r="DC3643" s="60" t="s">
        <v>7098</v>
      </c>
      <c r="DD3643" s="60" t="s">
        <v>920</v>
      </c>
    </row>
    <row r="3644" spans="105:108" x14ac:dyDescent="0.2">
      <c r="DA3644" s="60" t="s">
        <v>926</v>
      </c>
      <c r="DB3644" s="60" t="s">
        <v>927</v>
      </c>
      <c r="DC3644" s="60" t="s">
        <v>7098</v>
      </c>
      <c r="DD3644" s="60" t="s">
        <v>920</v>
      </c>
    </row>
    <row r="3645" spans="105:108" x14ac:dyDescent="0.2">
      <c r="DA3645" s="60" t="s">
        <v>928</v>
      </c>
      <c r="DB3645" s="60" t="s">
        <v>929</v>
      </c>
      <c r="DC3645" s="60" t="s">
        <v>7114</v>
      </c>
      <c r="DD3645" s="60" t="s">
        <v>930</v>
      </c>
    </row>
    <row r="3646" spans="105:108" x14ac:dyDescent="0.2">
      <c r="DA3646" s="60" t="s">
        <v>931</v>
      </c>
      <c r="DB3646" s="60" t="s">
        <v>929</v>
      </c>
      <c r="DC3646" s="60" t="s">
        <v>7114</v>
      </c>
      <c r="DD3646" s="60" t="s">
        <v>930</v>
      </c>
    </row>
    <row r="3647" spans="105:108" x14ac:dyDescent="0.2">
      <c r="DA3647" s="60" t="s">
        <v>932</v>
      </c>
      <c r="DB3647" s="60" t="s">
        <v>933</v>
      </c>
      <c r="DC3647" s="60" t="s">
        <v>7114</v>
      </c>
      <c r="DD3647" s="60" t="s">
        <v>930</v>
      </c>
    </row>
    <row r="3648" spans="105:108" x14ac:dyDescent="0.2">
      <c r="DA3648" s="60" t="s">
        <v>934</v>
      </c>
      <c r="DB3648" s="60" t="s">
        <v>935</v>
      </c>
      <c r="DC3648" s="60" t="s">
        <v>7114</v>
      </c>
      <c r="DD3648" s="60" t="s">
        <v>930</v>
      </c>
    </row>
    <row r="3649" spans="105:108" x14ac:dyDescent="0.2">
      <c r="DA3649" s="60" t="s">
        <v>936</v>
      </c>
      <c r="DB3649" s="60" t="s">
        <v>937</v>
      </c>
      <c r="DC3649" s="60" t="s">
        <v>7114</v>
      </c>
      <c r="DD3649" s="60" t="s">
        <v>930</v>
      </c>
    </row>
    <row r="3650" spans="105:108" x14ac:dyDescent="0.2">
      <c r="DA3650" s="60" t="s">
        <v>938</v>
      </c>
      <c r="DB3650" s="60" t="s">
        <v>930</v>
      </c>
      <c r="DC3650" s="60" t="s">
        <v>7114</v>
      </c>
      <c r="DD3650" s="60" t="s">
        <v>930</v>
      </c>
    </row>
    <row r="3651" spans="105:108" x14ac:dyDescent="0.2">
      <c r="DA3651" s="60" t="s">
        <v>939</v>
      </c>
      <c r="DB3651" s="60" t="s">
        <v>933</v>
      </c>
      <c r="DC3651" s="60" t="s">
        <v>7114</v>
      </c>
      <c r="DD3651" s="60" t="s">
        <v>930</v>
      </c>
    </row>
    <row r="3652" spans="105:108" x14ac:dyDescent="0.2">
      <c r="DA3652" s="60" t="s">
        <v>940</v>
      </c>
      <c r="DB3652" s="60" t="s">
        <v>941</v>
      </c>
      <c r="DC3652" s="60" t="s">
        <v>7103</v>
      </c>
      <c r="DD3652" s="60" t="s">
        <v>941</v>
      </c>
    </row>
    <row r="3653" spans="105:108" x14ac:dyDescent="0.2">
      <c r="DA3653" s="60" t="s">
        <v>942</v>
      </c>
      <c r="DB3653" s="60" t="s">
        <v>941</v>
      </c>
      <c r="DC3653" s="60" t="s">
        <v>7103</v>
      </c>
      <c r="DD3653" s="60" t="s">
        <v>941</v>
      </c>
    </row>
    <row r="3654" spans="105:108" x14ac:dyDescent="0.2">
      <c r="DA3654" s="60" t="s">
        <v>943</v>
      </c>
      <c r="DB3654" s="60" t="s">
        <v>944</v>
      </c>
      <c r="DC3654" s="60" t="s">
        <v>7103</v>
      </c>
      <c r="DD3654" s="60" t="s">
        <v>941</v>
      </c>
    </row>
    <row r="3655" spans="105:108" x14ac:dyDescent="0.2">
      <c r="DA3655" s="60" t="s">
        <v>945</v>
      </c>
      <c r="DB3655" s="60" t="s">
        <v>946</v>
      </c>
      <c r="DC3655" s="60" t="s">
        <v>7103</v>
      </c>
      <c r="DD3655" s="60" t="s">
        <v>941</v>
      </c>
    </row>
    <row r="3656" spans="105:108" x14ac:dyDescent="0.2">
      <c r="DA3656" s="60" t="s">
        <v>947</v>
      </c>
      <c r="DB3656" s="60" t="s">
        <v>941</v>
      </c>
      <c r="DC3656" s="60" t="s">
        <v>7103</v>
      </c>
      <c r="DD3656" s="60" t="s">
        <v>941</v>
      </c>
    </row>
    <row r="3657" spans="105:108" x14ac:dyDescent="0.2">
      <c r="DA3657" s="60" t="s">
        <v>948</v>
      </c>
      <c r="DB3657" s="60" t="s">
        <v>949</v>
      </c>
      <c r="DC3657" s="60" t="s">
        <v>950</v>
      </c>
      <c r="DD3657" s="60" t="s">
        <v>951</v>
      </c>
    </row>
    <row r="3658" spans="105:108" x14ac:dyDescent="0.2">
      <c r="DA3658" s="60" t="s">
        <v>952</v>
      </c>
      <c r="DB3658" s="60" t="s">
        <v>953</v>
      </c>
      <c r="DC3658" s="60" t="s">
        <v>950</v>
      </c>
      <c r="DD3658" s="60" t="s">
        <v>951</v>
      </c>
    </row>
    <row r="3659" spans="105:108" x14ac:dyDescent="0.2">
      <c r="DA3659" s="60" t="s">
        <v>954</v>
      </c>
      <c r="DB3659" s="60" t="s">
        <v>949</v>
      </c>
      <c r="DC3659" s="60" t="s">
        <v>950</v>
      </c>
      <c r="DD3659" s="60" t="s">
        <v>951</v>
      </c>
    </row>
    <row r="3660" spans="105:108" x14ac:dyDescent="0.2">
      <c r="DA3660" s="60" t="s">
        <v>955</v>
      </c>
      <c r="DB3660" s="60" t="s">
        <v>956</v>
      </c>
      <c r="DC3660" s="60" t="s">
        <v>880</v>
      </c>
      <c r="DD3660" s="60" t="s">
        <v>881</v>
      </c>
    </row>
    <row r="3661" spans="105:108" x14ac:dyDescent="0.2">
      <c r="DA3661" s="60" t="s">
        <v>6778</v>
      </c>
      <c r="DB3661" s="60" t="s">
        <v>956</v>
      </c>
      <c r="DC3661" s="60" t="s">
        <v>880</v>
      </c>
      <c r="DD3661" s="60" t="s">
        <v>881</v>
      </c>
    </row>
    <row r="3662" spans="105:108" x14ac:dyDescent="0.2">
      <c r="DA3662" s="60" t="s">
        <v>6779</v>
      </c>
      <c r="DB3662" s="60" t="s">
        <v>6780</v>
      </c>
      <c r="DC3662" s="60" t="s">
        <v>6781</v>
      </c>
      <c r="DD3662" s="60" t="s">
        <v>6780</v>
      </c>
    </row>
    <row r="3663" spans="105:108" x14ac:dyDescent="0.2">
      <c r="DA3663" s="60" t="s">
        <v>6782</v>
      </c>
      <c r="DB3663" s="60" t="s">
        <v>6780</v>
      </c>
      <c r="DC3663" s="60" t="s">
        <v>6781</v>
      </c>
      <c r="DD3663" s="60" t="s">
        <v>6780</v>
      </c>
    </row>
    <row r="3664" spans="105:108" x14ac:dyDescent="0.2">
      <c r="DA3664" s="60" t="s">
        <v>6783</v>
      </c>
      <c r="DB3664" s="60" t="s">
        <v>6780</v>
      </c>
      <c r="DC3664" s="60" t="s">
        <v>6781</v>
      </c>
      <c r="DD3664" s="60" t="s">
        <v>6780</v>
      </c>
    </row>
    <row r="3665" spans="105:108" x14ac:dyDescent="0.2">
      <c r="DA3665" s="60" t="s">
        <v>6784</v>
      </c>
      <c r="DB3665" s="60" t="s">
        <v>6780</v>
      </c>
      <c r="DC3665" s="60" t="s">
        <v>6781</v>
      </c>
      <c r="DD3665" s="60" t="s">
        <v>6780</v>
      </c>
    </row>
    <row r="3666" spans="105:108" x14ac:dyDescent="0.2">
      <c r="DA3666" s="60" t="s">
        <v>6785</v>
      </c>
      <c r="DB3666" s="60" t="s">
        <v>6780</v>
      </c>
      <c r="DC3666" s="60" t="s">
        <v>6781</v>
      </c>
      <c r="DD3666" s="60" t="s">
        <v>6780</v>
      </c>
    </row>
    <row r="3667" spans="105:108" x14ac:dyDescent="0.2">
      <c r="DA3667" s="60" t="s">
        <v>6786</v>
      </c>
      <c r="DB3667" s="60" t="s">
        <v>6780</v>
      </c>
      <c r="DC3667" s="60" t="s">
        <v>6781</v>
      </c>
      <c r="DD3667" s="60" t="s">
        <v>6780</v>
      </c>
    </row>
    <row r="3668" spans="105:108" x14ac:dyDescent="0.2">
      <c r="DA3668" s="60" t="s">
        <v>6787</v>
      </c>
      <c r="DB3668" s="60" t="s">
        <v>655</v>
      </c>
      <c r="DC3668" s="60" t="s">
        <v>7065</v>
      </c>
      <c r="DD3668" s="60" t="s">
        <v>655</v>
      </c>
    </row>
    <row r="3669" spans="105:108" x14ac:dyDescent="0.2">
      <c r="DA3669" s="60" t="s">
        <v>6788</v>
      </c>
      <c r="DB3669" s="60" t="s">
        <v>655</v>
      </c>
      <c r="DC3669" s="60" t="s">
        <v>7065</v>
      </c>
      <c r="DD3669" s="60" t="s">
        <v>655</v>
      </c>
    </row>
    <row r="3670" spans="105:108" x14ac:dyDescent="0.2">
      <c r="DA3670" s="60" t="s">
        <v>6789</v>
      </c>
      <c r="DB3670" s="60" t="s">
        <v>655</v>
      </c>
      <c r="DC3670" s="60" t="s">
        <v>7065</v>
      </c>
      <c r="DD3670" s="60" t="s">
        <v>655</v>
      </c>
    </row>
    <row r="3671" spans="105:108" x14ac:dyDescent="0.2">
      <c r="DA3671" s="60" t="s">
        <v>6790</v>
      </c>
      <c r="DB3671" s="60" t="s">
        <v>655</v>
      </c>
      <c r="DC3671" s="60" t="s">
        <v>7065</v>
      </c>
      <c r="DD3671" s="60" t="s">
        <v>655</v>
      </c>
    </row>
    <row r="3672" spans="105:108" x14ac:dyDescent="0.2">
      <c r="DA3672" s="60" t="s">
        <v>6791</v>
      </c>
      <c r="DB3672" s="60" t="s">
        <v>655</v>
      </c>
      <c r="DC3672" s="60" t="s">
        <v>7065</v>
      </c>
      <c r="DD3672" s="60" t="s">
        <v>655</v>
      </c>
    </row>
    <row r="3673" spans="105:108" x14ac:dyDescent="0.2">
      <c r="DA3673" s="60" t="s">
        <v>6792</v>
      </c>
      <c r="DB3673" s="60" t="s">
        <v>655</v>
      </c>
      <c r="DC3673" s="60" t="s">
        <v>7065</v>
      </c>
      <c r="DD3673" s="60" t="s">
        <v>655</v>
      </c>
    </row>
    <row r="3674" spans="105:108" x14ac:dyDescent="0.2">
      <c r="DA3674" s="60" t="s">
        <v>6793</v>
      </c>
      <c r="DB3674" s="60" t="s">
        <v>655</v>
      </c>
      <c r="DC3674" s="60" t="s">
        <v>7065</v>
      </c>
      <c r="DD3674" s="60" t="s">
        <v>655</v>
      </c>
    </row>
    <row r="3675" spans="105:108" x14ac:dyDescent="0.2">
      <c r="DA3675" s="60" t="s">
        <v>6794</v>
      </c>
      <c r="DB3675" s="60" t="s">
        <v>655</v>
      </c>
      <c r="DC3675" s="60" t="s">
        <v>7065</v>
      </c>
      <c r="DD3675" s="60" t="s">
        <v>655</v>
      </c>
    </row>
    <row r="3676" spans="105:108" x14ac:dyDescent="0.2">
      <c r="DA3676" s="60" t="s">
        <v>6795</v>
      </c>
      <c r="DB3676" s="60" t="s">
        <v>655</v>
      </c>
      <c r="DC3676" s="60" t="s">
        <v>7065</v>
      </c>
      <c r="DD3676" s="60" t="s">
        <v>655</v>
      </c>
    </row>
    <row r="3677" spans="105:108" x14ac:dyDescent="0.2">
      <c r="DA3677" s="60" t="s">
        <v>6796</v>
      </c>
      <c r="DB3677" s="60" t="s">
        <v>655</v>
      </c>
      <c r="DC3677" s="60" t="s">
        <v>7065</v>
      </c>
      <c r="DD3677" s="60" t="s">
        <v>655</v>
      </c>
    </row>
    <row r="3678" spans="105:108" x14ac:dyDescent="0.2">
      <c r="DA3678" s="60" t="s">
        <v>6797</v>
      </c>
      <c r="DB3678" s="60" t="s">
        <v>655</v>
      </c>
      <c r="DC3678" s="60" t="s">
        <v>7065</v>
      </c>
      <c r="DD3678" s="60" t="s">
        <v>655</v>
      </c>
    </row>
    <row r="3679" spans="105:108" x14ac:dyDescent="0.2">
      <c r="DA3679" s="60" t="s">
        <v>6798</v>
      </c>
      <c r="DB3679" s="60" t="s">
        <v>655</v>
      </c>
      <c r="DC3679" s="60" t="s">
        <v>7065</v>
      </c>
      <c r="DD3679" s="60" t="s">
        <v>655</v>
      </c>
    </row>
    <row r="3680" spans="105:108" x14ac:dyDescent="0.2">
      <c r="DA3680" s="60" t="s">
        <v>6799</v>
      </c>
      <c r="DB3680" s="60" t="s">
        <v>655</v>
      </c>
      <c r="DC3680" s="60" t="s">
        <v>7065</v>
      </c>
      <c r="DD3680" s="60" t="s">
        <v>655</v>
      </c>
    </row>
    <row r="3681" spans="105:108" x14ac:dyDescent="0.2">
      <c r="DA3681" s="60" t="s">
        <v>6800</v>
      </c>
      <c r="DB3681" s="60" t="s">
        <v>655</v>
      </c>
      <c r="DC3681" s="60" t="s">
        <v>7065</v>
      </c>
      <c r="DD3681" s="60" t="s">
        <v>655</v>
      </c>
    </row>
    <row r="3682" spans="105:108" x14ac:dyDescent="0.2">
      <c r="DA3682" s="60" t="s">
        <v>6801</v>
      </c>
      <c r="DB3682" s="60" t="s">
        <v>655</v>
      </c>
      <c r="DC3682" s="60" t="s">
        <v>7065</v>
      </c>
      <c r="DD3682" s="60" t="s">
        <v>655</v>
      </c>
    </row>
    <row r="3683" spans="105:108" x14ac:dyDescent="0.2">
      <c r="DA3683" s="60" t="s">
        <v>6802</v>
      </c>
      <c r="DB3683" s="60" t="s">
        <v>655</v>
      </c>
      <c r="DC3683" s="60" t="s">
        <v>7065</v>
      </c>
      <c r="DD3683" s="60" t="s">
        <v>655</v>
      </c>
    </row>
    <row r="3684" spans="105:108" x14ac:dyDescent="0.2">
      <c r="DA3684" s="60" t="s">
        <v>6803</v>
      </c>
      <c r="DB3684" s="60" t="s">
        <v>655</v>
      </c>
      <c r="DC3684" s="60" t="s">
        <v>7065</v>
      </c>
      <c r="DD3684" s="60" t="s">
        <v>655</v>
      </c>
    </row>
    <row r="3685" spans="105:108" x14ac:dyDescent="0.2">
      <c r="DA3685" s="60" t="s">
        <v>6804</v>
      </c>
      <c r="DB3685" s="60" t="s">
        <v>655</v>
      </c>
      <c r="DC3685" s="60" t="s">
        <v>7065</v>
      </c>
      <c r="DD3685" s="60" t="s">
        <v>655</v>
      </c>
    </row>
    <row r="3686" spans="105:108" x14ac:dyDescent="0.2">
      <c r="DA3686" s="60" t="s">
        <v>6805</v>
      </c>
      <c r="DB3686" s="60" t="s">
        <v>655</v>
      </c>
      <c r="DC3686" s="60" t="s">
        <v>7065</v>
      </c>
      <c r="DD3686" s="60" t="s">
        <v>655</v>
      </c>
    </row>
    <row r="3687" spans="105:108" x14ac:dyDescent="0.2">
      <c r="DA3687" s="60" t="s">
        <v>6806</v>
      </c>
      <c r="DB3687" s="60" t="s">
        <v>655</v>
      </c>
      <c r="DC3687" s="60" t="s">
        <v>7065</v>
      </c>
      <c r="DD3687" s="60" t="s">
        <v>655</v>
      </c>
    </row>
    <row r="3688" spans="105:108" x14ac:dyDescent="0.2">
      <c r="DA3688" s="60" t="s">
        <v>6807</v>
      </c>
      <c r="DB3688" s="60" t="s">
        <v>655</v>
      </c>
      <c r="DC3688" s="60" t="s">
        <v>7065</v>
      </c>
      <c r="DD3688" s="60" t="s">
        <v>655</v>
      </c>
    </row>
    <row r="3689" spans="105:108" x14ac:dyDescent="0.2">
      <c r="DA3689" s="60" t="s">
        <v>6808</v>
      </c>
      <c r="DB3689" s="60" t="s">
        <v>655</v>
      </c>
      <c r="DC3689" s="60" t="s">
        <v>7065</v>
      </c>
      <c r="DD3689" s="60" t="s">
        <v>655</v>
      </c>
    </row>
    <row r="3690" spans="105:108" x14ac:dyDescent="0.2">
      <c r="DA3690" s="60" t="s">
        <v>6809</v>
      </c>
      <c r="DB3690" s="60" t="s">
        <v>655</v>
      </c>
      <c r="DC3690" s="60" t="s">
        <v>7065</v>
      </c>
      <c r="DD3690" s="60" t="s">
        <v>655</v>
      </c>
    </row>
    <row r="3691" spans="105:108" x14ac:dyDescent="0.2">
      <c r="DA3691" s="60" t="s">
        <v>6810</v>
      </c>
      <c r="DB3691" s="60" t="s">
        <v>655</v>
      </c>
      <c r="DC3691" s="60" t="s">
        <v>7065</v>
      </c>
      <c r="DD3691" s="60" t="s">
        <v>655</v>
      </c>
    </row>
    <row r="3692" spans="105:108" x14ac:dyDescent="0.2">
      <c r="DA3692" s="60" t="s">
        <v>6811</v>
      </c>
      <c r="DB3692" s="60" t="s">
        <v>655</v>
      </c>
      <c r="DC3692" s="60" t="s">
        <v>7065</v>
      </c>
      <c r="DD3692" s="60" t="s">
        <v>655</v>
      </c>
    </row>
    <row r="3693" spans="105:108" x14ac:dyDescent="0.2">
      <c r="DA3693" s="60" t="s">
        <v>6812</v>
      </c>
      <c r="DB3693" s="60" t="s">
        <v>655</v>
      </c>
      <c r="DC3693" s="60" t="s">
        <v>7065</v>
      </c>
      <c r="DD3693" s="60" t="s">
        <v>655</v>
      </c>
    </row>
    <row r="3694" spans="105:108" x14ac:dyDescent="0.2">
      <c r="DA3694" s="60" t="s">
        <v>6813</v>
      </c>
      <c r="DB3694" s="60" t="s">
        <v>655</v>
      </c>
      <c r="DC3694" s="60" t="s">
        <v>7065</v>
      </c>
      <c r="DD3694" s="60" t="s">
        <v>655</v>
      </c>
    </row>
    <row r="3695" spans="105:108" x14ac:dyDescent="0.2">
      <c r="DA3695" s="60" t="s">
        <v>6814</v>
      </c>
      <c r="DB3695" s="60" t="s">
        <v>655</v>
      </c>
      <c r="DC3695" s="60" t="s">
        <v>7065</v>
      </c>
      <c r="DD3695" s="60" t="s">
        <v>655</v>
      </c>
    </row>
    <row r="3696" spans="105:108" x14ac:dyDescent="0.2">
      <c r="DA3696" s="60" t="s">
        <v>6815</v>
      </c>
      <c r="DB3696" s="60" t="s">
        <v>655</v>
      </c>
      <c r="DC3696" s="60" t="s">
        <v>7065</v>
      </c>
      <c r="DD3696" s="60" t="s">
        <v>655</v>
      </c>
    </row>
    <row r="3697" spans="105:108" x14ac:dyDescent="0.2">
      <c r="DA3697" s="60" t="s">
        <v>6816</v>
      </c>
      <c r="DB3697" s="60" t="s">
        <v>655</v>
      </c>
      <c r="DC3697" s="60" t="s">
        <v>7065</v>
      </c>
      <c r="DD3697" s="60" t="s">
        <v>655</v>
      </c>
    </row>
    <row r="3698" spans="105:108" x14ac:dyDescent="0.2">
      <c r="DA3698" s="60" t="s">
        <v>6817</v>
      </c>
      <c r="DB3698" s="60" t="s">
        <v>655</v>
      </c>
      <c r="DC3698" s="60" t="s">
        <v>7065</v>
      </c>
      <c r="DD3698" s="60" t="s">
        <v>655</v>
      </c>
    </row>
    <row r="3699" spans="105:108" x14ac:dyDescent="0.2">
      <c r="DA3699" s="60" t="s">
        <v>6818</v>
      </c>
      <c r="DB3699" s="60" t="s">
        <v>655</v>
      </c>
      <c r="DC3699" s="60" t="s">
        <v>7065</v>
      </c>
      <c r="DD3699" s="60" t="s">
        <v>655</v>
      </c>
    </row>
    <row r="3700" spans="105:108" x14ac:dyDescent="0.2">
      <c r="DA3700" s="60" t="s">
        <v>6819</v>
      </c>
      <c r="DB3700" s="60" t="s">
        <v>655</v>
      </c>
      <c r="DC3700" s="60" t="s">
        <v>7065</v>
      </c>
      <c r="DD3700" s="60" t="s">
        <v>655</v>
      </c>
    </row>
    <row r="3701" spans="105:108" x14ac:dyDescent="0.2">
      <c r="DA3701" s="60" t="s">
        <v>6820</v>
      </c>
      <c r="DB3701" s="60" t="s">
        <v>655</v>
      </c>
      <c r="DC3701" s="60" t="s">
        <v>7065</v>
      </c>
      <c r="DD3701" s="60" t="s">
        <v>655</v>
      </c>
    </row>
    <row r="3702" spans="105:108" x14ac:dyDescent="0.2">
      <c r="DA3702" s="60" t="s">
        <v>6821</v>
      </c>
      <c r="DB3702" s="60" t="s">
        <v>655</v>
      </c>
      <c r="DC3702" s="60" t="s">
        <v>7065</v>
      </c>
      <c r="DD3702" s="60" t="s">
        <v>655</v>
      </c>
    </row>
    <row r="3703" spans="105:108" x14ac:dyDescent="0.2">
      <c r="DA3703" s="60" t="s">
        <v>6822</v>
      </c>
      <c r="DB3703" s="60" t="s">
        <v>655</v>
      </c>
      <c r="DC3703" s="60" t="s">
        <v>7065</v>
      </c>
      <c r="DD3703" s="60" t="s">
        <v>655</v>
      </c>
    </row>
    <row r="3704" spans="105:108" x14ac:dyDescent="0.2">
      <c r="DA3704" s="60" t="s">
        <v>6823</v>
      </c>
      <c r="DB3704" s="60" t="s">
        <v>655</v>
      </c>
      <c r="DC3704" s="60" t="s">
        <v>7065</v>
      </c>
      <c r="DD3704" s="60" t="s">
        <v>655</v>
      </c>
    </row>
    <row r="3705" spans="105:108" x14ac:dyDescent="0.2">
      <c r="DA3705" s="60" t="s">
        <v>6824</v>
      </c>
      <c r="DB3705" s="60" t="s">
        <v>655</v>
      </c>
      <c r="DC3705" s="60" t="s">
        <v>7065</v>
      </c>
      <c r="DD3705" s="60" t="s">
        <v>655</v>
      </c>
    </row>
    <row r="3706" spans="105:108" x14ac:dyDescent="0.2">
      <c r="DA3706" s="60" t="s">
        <v>6825</v>
      </c>
      <c r="DB3706" s="60" t="s">
        <v>655</v>
      </c>
      <c r="DC3706" s="60" t="s">
        <v>7065</v>
      </c>
      <c r="DD3706" s="60" t="s">
        <v>655</v>
      </c>
    </row>
    <row r="3707" spans="105:108" x14ac:dyDescent="0.2">
      <c r="DA3707" s="60" t="s">
        <v>6826</v>
      </c>
      <c r="DB3707" s="60" t="s">
        <v>655</v>
      </c>
      <c r="DC3707" s="60" t="s">
        <v>7065</v>
      </c>
      <c r="DD3707" s="60" t="s">
        <v>655</v>
      </c>
    </row>
    <row r="3708" spans="105:108" x14ac:dyDescent="0.2">
      <c r="DA3708" s="60" t="s">
        <v>6827</v>
      </c>
      <c r="DB3708" s="60" t="s">
        <v>655</v>
      </c>
      <c r="DC3708" s="60" t="s">
        <v>7065</v>
      </c>
      <c r="DD3708" s="60" t="s">
        <v>655</v>
      </c>
    </row>
    <row r="3709" spans="105:108" x14ac:dyDescent="0.2">
      <c r="DA3709" s="60" t="s">
        <v>6828</v>
      </c>
      <c r="DB3709" s="60" t="s">
        <v>655</v>
      </c>
      <c r="DC3709" s="60" t="s">
        <v>7065</v>
      </c>
      <c r="DD3709" s="60" t="s">
        <v>655</v>
      </c>
    </row>
    <row r="3710" spans="105:108" x14ac:dyDescent="0.2">
      <c r="DA3710" s="60" t="s">
        <v>6829</v>
      </c>
      <c r="DB3710" s="60" t="s">
        <v>655</v>
      </c>
      <c r="DC3710" s="60" t="s">
        <v>7065</v>
      </c>
      <c r="DD3710" s="60" t="s">
        <v>655</v>
      </c>
    </row>
    <row r="3711" spans="105:108" x14ac:dyDescent="0.2">
      <c r="DA3711" s="60" t="s">
        <v>6830</v>
      </c>
      <c r="DB3711" s="60" t="s">
        <v>655</v>
      </c>
      <c r="DC3711" s="60" t="s">
        <v>7065</v>
      </c>
      <c r="DD3711" s="60" t="s">
        <v>655</v>
      </c>
    </row>
    <row r="3712" spans="105:108" x14ac:dyDescent="0.2">
      <c r="DA3712" s="60" t="s">
        <v>6831</v>
      </c>
      <c r="DB3712" s="60" t="s">
        <v>655</v>
      </c>
      <c r="DC3712" s="60" t="s">
        <v>7065</v>
      </c>
      <c r="DD3712" s="60" t="s">
        <v>655</v>
      </c>
    </row>
    <row r="3713" spans="105:108" x14ac:dyDescent="0.2">
      <c r="DA3713" s="60" t="s">
        <v>6832</v>
      </c>
      <c r="DB3713" s="60" t="s">
        <v>655</v>
      </c>
      <c r="DC3713" s="60" t="s">
        <v>7065</v>
      </c>
      <c r="DD3713" s="60" t="s">
        <v>655</v>
      </c>
    </row>
    <row r="3714" spans="105:108" x14ac:dyDescent="0.2">
      <c r="DA3714" s="60" t="s">
        <v>6833</v>
      </c>
      <c r="DB3714" s="60" t="s">
        <v>655</v>
      </c>
      <c r="DC3714" s="60" t="s">
        <v>7065</v>
      </c>
      <c r="DD3714" s="60" t="s">
        <v>655</v>
      </c>
    </row>
    <row r="3715" spans="105:108" x14ac:dyDescent="0.2">
      <c r="DA3715" s="60" t="s">
        <v>6834</v>
      </c>
      <c r="DB3715" s="60" t="s">
        <v>655</v>
      </c>
      <c r="DC3715" s="60" t="s">
        <v>7065</v>
      </c>
      <c r="DD3715" s="60" t="s">
        <v>655</v>
      </c>
    </row>
    <row r="3716" spans="105:108" x14ac:dyDescent="0.2">
      <c r="DA3716" s="60" t="s">
        <v>6835</v>
      </c>
      <c r="DB3716" s="60" t="s">
        <v>655</v>
      </c>
      <c r="DC3716" s="60" t="s">
        <v>7065</v>
      </c>
      <c r="DD3716" s="60" t="s">
        <v>655</v>
      </c>
    </row>
    <row r="3717" spans="105:108" x14ac:dyDescent="0.2">
      <c r="DA3717" s="60" t="s">
        <v>6836</v>
      </c>
      <c r="DB3717" s="60" t="s">
        <v>655</v>
      </c>
      <c r="DC3717" s="60" t="s">
        <v>7065</v>
      </c>
      <c r="DD3717" s="60" t="s">
        <v>655</v>
      </c>
    </row>
    <row r="3718" spans="105:108" x14ac:dyDescent="0.2">
      <c r="DA3718" s="60" t="s">
        <v>6837</v>
      </c>
      <c r="DB3718" s="60" t="s">
        <v>655</v>
      </c>
      <c r="DC3718" s="60" t="s">
        <v>7065</v>
      </c>
      <c r="DD3718" s="60" t="s">
        <v>655</v>
      </c>
    </row>
    <row r="3719" spans="105:108" x14ac:dyDescent="0.2">
      <c r="DA3719" s="60" t="s">
        <v>6838</v>
      </c>
      <c r="DB3719" s="60" t="s">
        <v>655</v>
      </c>
      <c r="DC3719" s="60" t="s">
        <v>7065</v>
      </c>
      <c r="DD3719" s="60" t="s">
        <v>655</v>
      </c>
    </row>
    <row r="3720" spans="105:108" x14ac:dyDescent="0.2">
      <c r="DA3720" s="60" t="s">
        <v>6839</v>
      </c>
      <c r="DB3720" s="60" t="s">
        <v>655</v>
      </c>
      <c r="DC3720" s="60" t="s">
        <v>7065</v>
      </c>
      <c r="DD3720" s="60" t="s">
        <v>655</v>
      </c>
    </row>
    <row r="3721" spans="105:108" x14ac:dyDescent="0.2">
      <c r="DA3721" s="60" t="s">
        <v>6840</v>
      </c>
      <c r="DB3721" s="60" t="s">
        <v>655</v>
      </c>
      <c r="DC3721" s="60" t="s">
        <v>7065</v>
      </c>
      <c r="DD3721" s="60" t="s">
        <v>655</v>
      </c>
    </row>
    <row r="3722" spans="105:108" x14ac:dyDescent="0.2">
      <c r="DA3722" s="60" t="s">
        <v>6841</v>
      </c>
      <c r="DB3722" s="60" t="s">
        <v>655</v>
      </c>
      <c r="DC3722" s="60" t="s">
        <v>7065</v>
      </c>
      <c r="DD3722" s="60" t="s">
        <v>655</v>
      </c>
    </row>
    <row r="3723" spans="105:108" x14ac:dyDescent="0.2">
      <c r="DA3723" s="60" t="s">
        <v>6842</v>
      </c>
      <c r="DB3723" s="60" t="s">
        <v>655</v>
      </c>
      <c r="DC3723" s="60" t="s">
        <v>7065</v>
      </c>
      <c r="DD3723" s="60" t="s">
        <v>655</v>
      </c>
    </row>
    <row r="3724" spans="105:108" x14ac:dyDescent="0.2">
      <c r="DA3724" s="60" t="s">
        <v>6843</v>
      </c>
      <c r="DB3724" s="60" t="s">
        <v>655</v>
      </c>
      <c r="DC3724" s="60" t="s">
        <v>7065</v>
      </c>
      <c r="DD3724" s="60" t="s">
        <v>655</v>
      </c>
    </row>
    <row r="3725" spans="105:108" x14ac:dyDescent="0.2">
      <c r="DA3725" s="60" t="s">
        <v>6844</v>
      </c>
      <c r="DB3725" s="60" t="s">
        <v>655</v>
      </c>
      <c r="DC3725" s="60" t="s">
        <v>7065</v>
      </c>
      <c r="DD3725" s="60" t="s">
        <v>655</v>
      </c>
    </row>
    <row r="3726" spans="105:108" x14ac:dyDescent="0.2">
      <c r="DA3726" s="60" t="s">
        <v>6845</v>
      </c>
      <c r="DB3726" s="60" t="s">
        <v>655</v>
      </c>
      <c r="DC3726" s="60" t="s">
        <v>7065</v>
      </c>
      <c r="DD3726" s="60" t="s">
        <v>655</v>
      </c>
    </row>
    <row r="3727" spans="105:108" x14ac:dyDescent="0.2">
      <c r="DA3727" s="60" t="s">
        <v>6846</v>
      </c>
      <c r="DB3727" s="60" t="s">
        <v>655</v>
      </c>
      <c r="DC3727" s="60" t="s">
        <v>7065</v>
      </c>
      <c r="DD3727" s="60" t="s">
        <v>655</v>
      </c>
    </row>
    <row r="3728" spans="105:108" x14ac:dyDescent="0.2">
      <c r="DA3728" s="60" t="s">
        <v>6847</v>
      </c>
      <c r="DB3728" s="60" t="s">
        <v>655</v>
      </c>
      <c r="DC3728" s="60" t="s">
        <v>7065</v>
      </c>
      <c r="DD3728" s="60" t="s">
        <v>655</v>
      </c>
    </row>
    <row r="3729" spans="105:108" x14ac:dyDescent="0.2">
      <c r="DA3729" s="60" t="s">
        <v>6848</v>
      </c>
      <c r="DB3729" s="60" t="s">
        <v>655</v>
      </c>
      <c r="DC3729" s="60" t="s">
        <v>7065</v>
      </c>
      <c r="DD3729" s="60" t="s">
        <v>655</v>
      </c>
    </row>
    <row r="3730" spans="105:108" x14ac:dyDescent="0.2">
      <c r="DA3730" s="60" t="s">
        <v>6849</v>
      </c>
      <c r="DB3730" s="60" t="s">
        <v>655</v>
      </c>
      <c r="DC3730" s="60" t="s">
        <v>7065</v>
      </c>
      <c r="DD3730" s="60" t="s">
        <v>655</v>
      </c>
    </row>
    <row r="3731" spans="105:108" x14ac:dyDescent="0.2">
      <c r="DA3731" s="60" t="s">
        <v>6850</v>
      </c>
      <c r="DB3731" s="60" t="s">
        <v>655</v>
      </c>
      <c r="DC3731" s="60" t="s">
        <v>7065</v>
      </c>
      <c r="DD3731" s="60" t="s">
        <v>655</v>
      </c>
    </row>
    <row r="3732" spans="105:108" x14ac:dyDescent="0.2">
      <c r="DA3732" s="60" t="s">
        <v>6851</v>
      </c>
      <c r="DB3732" s="60" t="s">
        <v>655</v>
      </c>
      <c r="DC3732" s="60" t="s">
        <v>7065</v>
      </c>
      <c r="DD3732" s="60" t="s">
        <v>655</v>
      </c>
    </row>
    <row r="3733" spans="105:108" x14ac:dyDescent="0.2">
      <c r="DA3733" s="60" t="s">
        <v>6852</v>
      </c>
      <c r="DB3733" s="60" t="s">
        <v>655</v>
      </c>
      <c r="DC3733" s="60" t="s">
        <v>7065</v>
      </c>
      <c r="DD3733" s="60" t="s">
        <v>655</v>
      </c>
    </row>
    <row r="3734" spans="105:108" x14ac:dyDescent="0.2">
      <c r="DA3734" s="60" t="s">
        <v>6853</v>
      </c>
      <c r="DB3734" s="60" t="s">
        <v>655</v>
      </c>
      <c r="DC3734" s="60" t="s">
        <v>7065</v>
      </c>
      <c r="DD3734" s="60" t="s">
        <v>655</v>
      </c>
    </row>
    <row r="3735" spans="105:108" x14ac:dyDescent="0.2">
      <c r="DA3735" s="60" t="s">
        <v>6854</v>
      </c>
      <c r="DB3735" s="60" t="s">
        <v>655</v>
      </c>
      <c r="DC3735" s="60" t="s">
        <v>7065</v>
      </c>
      <c r="DD3735" s="60" t="s">
        <v>655</v>
      </c>
    </row>
    <row r="3736" spans="105:108" x14ac:dyDescent="0.2">
      <c r="DA3736" s="60" t="s">
        <v>6855</v>
      </c>
      <c r="DB3736" s="60" t="s">
        <v>655</v>
      </c>
      <c r="DC3736" s="60" t="s">
        <v>7065</v>
      </c>
      <c r="DD3736" s="60" t="s">
        <v>655</v>
      </c>
    </row>
    <row r="3737" spans="105:108" x14ac:dyDescent="0.2">
      <c r="DA3737" s="60" t="s">
        <v>6856</v>
      </c>
      <c r="DB3737" s="60" t="s">
        <v>655</v>
      </c>
      <c r="DC3737" s="60" t="s">
        <v>7065</v>
      </c>
      <c r="DD3737" s="60" t="s">
        <v>655</v>
      </c>
    </row>
    <row r="3738" spans="105:108" x14ac:dyDescent="0.2">
      <c r="DA3738" s="60" t="s">
        <v>6857</v>
      </c>
      <c r="DB3738" s="60" t="s">
        <v>655</v>
      </c>
      <c r="DC3738" s="60" t="s">
        <v>7065</v>
      </c>
      <c r="DD3738" s="60" t="s">
        <v>655</v>
      </c>
    </row>
    <row r="3739" spans="105:108" x14ac:dyDescent="0.2">
      <c r="DA3739" s="60" t="s">
        <v>6858</v>
      </c>
      <c r="DB3739" s="60" t="s">
        <v>655</v>
      </c>
      <c r="DC3739" s="60" t="s">
        <v>7065</v>
      </c>
      <c r="DD3739" s="60" t="s">
        <v>655</v>
      </c>
    </row>
    <row r="3740" spans="105:108" x14ac:dyDescent="0.2">
      <c r="DA3740" s="60" t="s">
        <v>6859</v>
      </c>
      <c r="DB3740" s="60" t="s">
        <v>655</v>
      </c>
      <c r="DC3740" s="60" t="s">
        <v>7065</v>
      </c>
      <c r="DD3740" s="60" t="s">
        <v>655</v>
      </c>
    </row>
    <row r="3741" spans="105:108" x14ac:dyDescent="0.2">
      <c r="DA3741" s="60" t="s">
        <v>6860</v>
      </c>
      <c r="DB3741" s="60" t="s">
        <v>655</v>
      </c>
      <c r="DC3741" s="60" t="s">
        <v>7065</v>
      </c>
      <c r="DD3741" s="60" t="s">
        <v>655</v>
      </c>
    </row>
    <row r="3742" spans="105:108" x14ac:dyDescent="0.2">
      <c r="DA3742" s="60" t="s">
        <v>6861</v>
      </c>
      <c r="DB3742" s="60" t="s">
        <v>655</v>
      </c>
      <c r="DC3742" s="60" t="s">
        <v>7065</v>
      </c>
      <c r="DD3742" s="60" t="s">
        <v>655</v>
      </c>
    </row>
    <row r="3743" spans="105:108" x14ac:dyDescent="0.2">
      <c r="DA3743" s="60" t="s">
        <v>6862</v>
      </c>
      <c r="DB3743" s="60" t="s">
        <v>655</v>
      </c>
      <c r="DC3743" s="60" t="s">
        <v>7065</v>
      </c>
      <c r="DD3743" s="60" t="s">
        <v>655</v>
      </c>
    </row>
    <row r="3744" spans="105:108" x14ac:dyDescent="0.2">
      <c r="DA3744" s="60" t="s">
        <v>6863</v>
      </c>
      <c r="DB3744" s="60" t="s">
        <v>655</v>
      </c>
      <c r="DC3744" s="60" t="s">
        <v>7065</v>
      </c>
      <c r="DD3744" s="60" t="s">
        <v>655</v>
      </c>
    </row>
    <row r="3745" spans="105:108" x14ac:dyDescent="0.2">
      <c r="DA3745" s="60" t="s">
        <v>6864</v>
      </c>
      <c r="DB3745" s="60" t="s">
        <v>655</v>
      </c>
      <c r="DC3745" s="60" t="s">
        <v>7065</v>
      </c>
      <c r="DD3745" s="60" t="s">
        <v>655</v>
      </c>
    </row>
    <row r="3746" spans="105:108" x14ac:dyDescent="0.2">
      <c r="DA3746" s="60" t="s">
        <v>6865</v>
      </c>
      <c r="DB3746" s="60" t="s">
        <v>655</v>
      </c>
      <c r="DC3746" s="60" t="s">
        <v>7065</v>
      </c>
      <c r="DD3746" s="60" t="s">
        <v>655</v>
      </c>
    </row>
    <row r="3747" spans="105:108" x14ac:dyDescent="0.2">
      <c r="DA3747" s="60" t="s">
        <v>6866</v>
      </c>
      <c r="DB3747" s="60" t="s">
        <v>655</v>
      </c>
      <c r="DC3747" s="60" t="s">
        <v>7065</v>
      </c>
      <c r="DD3747" s="60" t="s">
        <v>655</v>
      </c>
    </row>
    <row r="3748" spans="105:108" x14ac:dyDescent="0.2">
      <c r="DA3748" s="60" t="s">
        <v>6867</v>
      </c>
      <c r="DB3748" s="60" t="s">
        <v>655</v>
      </c>
      <c r="DC3748" s="60" t="s">
        <v>7065</v>
      </c>
      <c r="DD3748" s="60" t="s">
        <v>655</v>
      </c>
    </row>
    <row r="3749" spans="105:108" x14ac:dyDescent="0.2">
      <c r="DA3749" s="60" t="s">
        <v>992</v>
      </c>
      <c r="DB3749" s="60" t="s">
        <v>655</v>
      </c>
      <c r="DC3749" s="60" t="s">
        <v>7065</v>
      </c>
      <c r="DD3749" s="60" t="s">
        <v>655</v>
      </c>
    </row>
    <row r="3750" spans="105:108" x14ac:dyDescent="0.2">
      <c r="DA3750" s="60" t="s">
        <v>993</v>
      </c>
      <c r="DB3750" s="60" t="s">
        <v>655</v>
      </c>
      <c r="DC3750" s="60" t="s">
        <v>7065</v>
      </c>
      <c r="DD3750" s="60" t="s">
        <v>655</v>
      </c>
    </row>
    <row r="3751" spans="105:108" x14ac:dyDescent="0.2">
      <c r="DA3751" s="60" t="s">
        <v>994</v>
      </c>
      <c r="DB3751" s="60" t="s">
        <v>655</v>
      </c>
      <c r="DC3751" s="60" t="s">
        <v>7065</v>
      </c>
      <c r="DD3751" s="60" t="s">
        <v>655</v>
      </c>
    </row>
    <row r="3752" spans="105:108" x14ac:dyDescent="0.2">
      <c r="DA3752" s="60" t="s">
        <v>995</v>
      </c>
      <c r="DB3752" s="60" t="s">
        <v>996</v>
      </c>
      <c r="DC3752" s="60" t="s">
        <v>7161</v>
      </c>
      <c r="DD3752" s="60" t="s">
        <v>996</v>
      </c>
    </row>
    <row r="3753" spans="105:108" x14ac:dyDescent="0.2">
      <c r="DA3753" s="60" t="s">
        <v>997</v>
      </c>
      <c r="DB3753" s="60" t="s">
        <v>996</v>
      </c>
      <c r="DC3753" s="60" t="s">
        <v>7161</v>
      </c>
      <c r="DD3753" s="60" t="s">
        <v>996</v>
      </c>
    </row>
    <row r="3754" spans="105:108" x14ac:dyDescent="0.2">
      <c r="DA3754" s="60" t="s">
        <v>998</v>
      </c>
      <c r="DB3754" s="60" t="s">
        <v>996</v>
      </c>
      <c r="DC3754" s="60" t="s">
        <v>7161</v>
      </c>
      <c r="DD3754" s="60" t="s">
        <v>996</v>
      </c>
    </row>
    <row r="3755" spans="105:108" x14ac:dyDescent="0.2">
      <c r="DA3755" s="60" t="s">
        <v>999</v>
      </c>
      <c r="DB3755" s="60" t="s">
        <v>996</v>
      </c>
      <c r="DC3755" s="60" t="s">
        <v>7161</v>
      </c>
      <c r="DD3755" s="60" t="s">
        <v>996</v>
      </c>
    </row>
    <row r="3756" spans="105:108" x14ac:dyDescent="0.2">
      <c r="DA3756" s="60" t="s">
        <v>1000</v>
      </c>
      <c r="DB3756" s="60" t="s">
        <v>1001</v>
      </c>
      <c r="DC3756" s="60" t="s">
        <v>7161</v>
      </c>
      <c r="DD3756" s="60" t="s">
        <v>996</v>
      </c>
    </row>
    <row r="3757" spans="105:108" x14ac:dyDescent="0.2">
      <c r="DA3757" s="60" t="s">
        <v>1002</v>
      </c>
      <c r="DB3757" s="60" t="s">
        <v>1003</v>
      </c>
      <c r="DC3757" s="60" t="s">
        <v>7161</v>
      </c>
      <c r="DD3757" s="60" t="s">
        <v>996</v>
      </c>
    </row>
    <row r="3758" spans="105:108" x14ac:dyDescent="0.2">
      <c r="DA3758" s="60" t="s">
        <v>1004</v>
      </c>
      <c r="DB3758" s="60" t="s">
        <v>1005</v>
      </c>
      <c r="DC3758" s="60" t="s">
        <v>7161</v>
      </c>
      <c r="DD3758" s="60" t="s">
        <v>996</v>
      </c>
    </row>
    <row r="3759" spans="105:108" x14ac:dyDescent="0.2">
      <c r="DA3759" s="60" t="s">
        <v>1006</v>
      </c>
      <c r="DB3759" s="60" t="s">
        <v>1007</v>
      </c>
      <c r="DC3759" s="60" t="s">
        <v>7161</v>
      </c>
      <c r="DD3759" s="60" t="s">
        <v>996</v>
      </c>
    </row>
    <row r="3760" spans="105:108" x14ac:dyDescent="0.2">
      <c r="DA3760" s="60" t="s">
        <v>1008</v>
      </c>
      <c r="DB3760" s="60" t="s">
        <v>1009</v>
      </c>
      <c r="DC3760" s="60" t="s">
        <v>7161</v>
      </c>
      <c r="DD3760" s="60" t="s">
        <v>996</v>
      </c>
    </row>
    <row r="3761" spans="105:108" x14ac:dyDescent="0.2">
      <c r="DA3761" s="60" t="s">
        <v>1010</v>
      </c>
      <c r="DB3761" s="60" t="s">
        <v>1007</v>
      </c>
      <c r="DC3761" s="60" t="s">
        <v>7161</v>
      </c>
      <c r="DD3761" s="60" t="s">
        <v>996</v>
      </c>
    </row>
    <row r="3762" spans="105:108" x14ac:dyDescent="0.2">
      <c r="DA3762" s="60" t="s">
        <v>1011</v>
      </c>
      <c r="DB3762" s="60" t="s">
        <v>1012</v>
      </c>
      <c r="DC3762" s="60" t="s">
        <v>7157</v>
      </c>
      <c r="DD3762" s="60" t="s">
        <v>1012</v>
      </c>
    </row>
    <row r="3763" spans="105:108" x14ac:dyDescent="0.2">
      <c r="DA3763" s="60" t="s">
        <v>1013</v>
      </c>
      <c r="DB3763" s="60" t="s">
        <v>1012</v>
      </c>
      <c r="DC3763" s="60" t="s">
        <v>7157</v>
      </c>
      <c r="DD3763" s="60" t="s">
        <v>1012</v>
      </c>
    </row>
    <row r="3764" spans="105:108" x14ac:dyDescent="0.2">
      <c r="DA3764" s="60" t="s">
        <v>1014</v>
      </c>
      <c r="DB3764" s="60" t="s">
        <v>1015</v>
      </c>
      <c r="DC3764" s="60" t="s">
        <v>7157</v>
      </c>
      <c r="DD3764" s="60" t="s">
        <v>1012</v>
      </c>
    </row>
    <row r="3765" spans="105:108" x14ac:dyDescent="0.2">
      <c r="DA3765" s="60" t="s">
        <v>1016</v>
      </c>
      <c r="DB3765" s="60" t="s">
        <v>1017</v>
      </c>
      <c r="DC3765" s="60" t="s">
        <v>7120</v>
      </c>
      <c r="DD3765" s="60" t="s">
        <v>1017</v>
      </c>
    </row>
    <row r="3766" spans="105:108" x14ac:dyDescent="0.2">
      <c r="DA3766" s="60" t="s">
        <v>1018</v>
      </c>
      <c r="DB3766" s="60" t="s">
        <v>1017</v>
      </c>
      <c r="DC3766" s="60" t="s">
        <v>7120</v>
      </c>
      <c r="DD3766" s="60" t="s">
        <v>1017</v>
      </c>
    </row>
    <row r="3767" spans="105:108" x14ac:dyDescent="0.2">
      <c r="DA3767" s="60" t="s">
        <v>1019</v>
      </c>
      <c r="DB3767" s="60" t="s">
        <v>1020</v>
      </c>
      <c r="DC3767" s="60" t="s">
        <v>7120</v>
      </c>
      <c r="DD3767" s="60" t="s">
        <v>1017</v>
      </c>
    </row>
    <row r="3768" spans="105:108" x14ac:dyDescent="0.2">
      <c r="DA3768" s="60" t="s">
        <v>1021</v>
      </c>
      <c r="DB3768" s="60" t="s">
        <v>1022</v>
      </c>
      <c r="DC3768" s="60" t="s">
        <v>7121</v>
      </c>
      <c r="DD3768" s="60" t="s">
        <v>1023</v>
      </c>
    </row>
    <row r="3769" spans="105:108" x14ac:dyDescent="0.2">
      <c r="DA3769" s="60" t="s">
        <v>1024</v>
      </c>
      <c r="DB3769" s="60" t="s">
        <v>1022</v>
      </c>
      <c r="DC3769" s="60" t="s">
        <v>7121</v>
      </c>
      <c r="DD3769" s="60" t="s">
        <v>1023</v>
      </c>
    </row>
    <row r="3770" spans="105:108" x14ac:dyDescent="0.2">
      <c r="DA3770" s="60" t="s">
        <v>1025</v>
      </c>
      <c r="DB3770" s="60" t="s">
        <v>1026</v>
      </c>
      <c r="DC3770" s="60" t="s">
        <v>7121</v>
      </c>
      <c r="DD3770" s="60" t="s">
        <v>1023</v>
      </c>
    </row>
    <row r="3771" spans="105:108" x14ac:dyDescent="0.2">
      <c r="DA3771" s="60" t="s">
        <v>1027</v>
      </c>
      <c r="DB3771" s="60" t="s">
        <v>1028</v>
      </c>
      <c r="DC3771" s="60" t="s">
        <v>7121</v>
      </c>
      <c r="DD3771" s="60" t="s">
        <v>1023</v>
      </c>
    </row>
    <row r="3772" spans="105:108" x14ac:dyDescent="0.2">
      <c r="DA3772" s="60" t="s">
        <v>1029</v>
      </c>
      <c r="DB3772" s="60" t="s">
        <v>1023</v>
      </c>
      <c r="DC3772" s="60" t="s">
        <v>7121</v>
      </c>
      <c r="DD3772" s="60" t="s">
        <v>1023</v>
      </c>
    </row>
    <row r="3773" spans="105:108" x14ac:dyDescent="0.2">
      <c r="DA3773" s="60" t="s">
        <v>1030</v>
      </c>
      <c r="DB3773" s="60" t="s">
        <v>1026</v>
      </c>
      <c r="DC3773" s="60" t="s">
        <v>7121</v>
      </c>
      <c r="DD3773" s="60" t="s">
        <v>1023</v>
      </c>
    </row>
    <row r="3774" spans="105:108" x14ac:dyDescent="0.2">
      <c r="DA3774" s="60" t="s">
        <v>1031</v>
      </c>
      <c r="DB3774" s="60" t="s">
        <v>1003</v>
      </c>
      <c r="DC3774" s="60" t="s">
        <v>7161</v>
      </c>
      <c r="DD3774" s="60" t="s">
        <v>996</v>
      </c>
    </row>
    <row r="3775" spans="105:108" x14ac:dyDescent="0.2">
      <c r="DA3775" s="60" t="s">
        <v>1032</v>
      </c>
      <c r="DB3775" s="60" t="s">
        <v>1033</v>
      </c>
      <c r="DC3775" s="60" t="s">
        <v>7122</v>
      </c>
      <c r="DD3775" s="60" t="s">
        <v>1033</v>
      </c>
    </row>
    <row r="3776" spans="105:108" x14ac:dyDescent="0.2">
      <c r="DA3776" s="60" t="s">
        <v>1034</v>
      </c>
      <c r="DB3776" s="60" t="s">
        <v>1033</v>
      </c>
      <c r="DC3776" s="60" t="s">
        <v>7122</v>
      </c>
      <c r="DD3776" s="60" t="s">
        <v>1033</v>
      </c>
    </row>
    <row r="3777" spans="105:108" x14ac:dyDescent="0.2">
      <c r="DA3777" s="60" t="s">
        <v>1035</v>
      </c>
      <c r="DB3777" s="60" t="s">
        <v>1033</v>
      </c>
      <c r="DC3777" s="60" t="s">
        <v>7122</v>
      </c>
      <c r="DD3777" s="60" t="s">
        <v>1033</v>
      </c>
    </row>
    <row r="3778" spans="105:108" x14ac:dyDescent="0.2">
      <c r="DA3778" s="60" t="s">
        <v>1036</v>
      </c>
      <c r="DB3778" s="60" t="s">
        <v>1037</v>
      </c>
      <c r="DC3778" s="60" t="s">
        <v>7122</v>
      </c>
      <c r="DD3778" s="60" t="s">
        <v>1033</v>
      </c>
    </row>
    <row r="3779" spans="105:108" x14ac:dyDescent="0.2">
      <c r="DA3779" s="60" t="s">
        <v>1038</v>
      </c>
      <c r="DB3779" s="60" t="s">
        <v>1037</v>
      </c>
      <c r="DC3779" s="60" t="s">
        <v>7122</v>
      </c>
      <c r="DD3779" s="60" t="s">
        <v>1033</v>
      </c>
    </row>
    <row r="3780" spans="105:108" x14ac:dyDescent="0.2">
      <c r="DA3780" s="60" t="s">
        <v>1039</v>
      </c>
      <c r="DB3780" s="60" t="s">
        <v>1040</v>
      </c>
      <c r="DC3780" s="60" t="s">
        <v>7123</v>
      </c>
      <c r="DD3780" s="60" t="s">
        <v>1040</v>
      </c>
    </row>
    <row r="3781" spans="105:108" x14ac:dyDescent="0.2">
      <c r="DA3781" s="60" t="s">
        <v>1041</v>
      </c>
      <c r="DB3781" s="60" t="s">
        <v>1040</v>
      </c>
      <c r="DC3781" s="60" t="s">
        <v>7123</v>
      </c>
      <c r="DD3781" s="60" t="s">
        <v>1040</v>
      </c>
    </row>
    <row r="3782" spans="105:108" x14ac:dyDescent="0.2">
      <c r="DA3782" s="60" t="s">
        <v>1042</v>
      </c>
      <c r="DB3782" s="60" t="s">
        <v>1043</v>
      </c>
      <c r="DC3782" s="60" t="s">
        <v>7122</v>
      </c>
      <c r="DD3782" s="60" t="s">
        <v>1033</v>
      </c>
    </row>
    <row r="3783" spans="105:108" x14ac:dyDescent="0.2">
      <c r="DA3783" s="60" t="s">
        <v>1044</v>
      </c>
      <c r="DB3783" s="60" t="s">
        <v>1045</v>
      </c>
      <c r="DC3783" s="60" t="s">
        <v>7166</v>
      </c>
      <c r="DD3783" s="60" t="s">
        <v>1045</v>
      </c>
    </row>
    <row r="3784" spans="105:108" x14ac:dyDescent="0.2">
      <c r="DA3784" s="60" t="s">
        <v>1046</v>
      </c>
      <c r="DB3784" s="60" t="s">
        <v>1045</v>
      </c>
      <c r="DC3784" s="60" t="s">
        <v>7166</v>
      </c>
      <c r="DD3784" s="60" t="s">
        <v>1045</v>
      </c>
    </row>
    <row r="3785" spans="105:108" x14ac:dyDescent="0.2">
      <c r="DA3785" s="60" t="s">
        <v>1047</v>
      </c>
      <c r="DB3785" s="60" t="s">
        <v>1045</v>
      </c>
      <c r="DC3785" s="60" t="s">
        <v>7166</v>
      </c>
      <c r="DD3785" s="60" t="s">
        <v>1045</v>
      </c>
    </row>
    <row r="3786" spans="105:108" x14ac:dyDescent="0.2">
      <c r="DA3786" s="60" t="s">
        <v>1048</v>
      </c>
      <c r="DB3786" s="60" t="s">
        <v>1045</v>
      </c>
      <c r="DC3786" s="60" t="s">
        <v>7166</v>
      </c>
      <c r="DD3786" s="60" t="s">
        <v>1045</v>
      </c>
    </row>
    <row r="3787" spans="105:108" x14ac:dyDescent="0.2">
      <c r="DA3787" s="60" t="s">
        <v>1049</v>
      </c>
      <c r="DB3787" s="60" t="s">
        <v>1050</v>
      </c>
      <c r="DC3787" s="60" t="s">
        <v>7166</v>
      </c>
      <c r="DD3787" s="60" t="s">
        <v>1045</v>
      </c>
    </row>
    <row r="3788" spans="105:108" x14ac:dyDescent="0.2">
      <c r="DA3788" s="60" t="s">
        <v>1051</v>
      </c>
      <c r="DB3788" s="60" t="s">
        <v>1050</v>
      </c>
      <c r="DC3788" s="60" t="s">
        <v>7166</v>
      </c>
      <c r="DD3788" s="60" t="s">
        <v>1045</v>
      </c>
    </row>
    <row r="3789" spans="105:108" x14ac:dyDescent="0.2">
      <c r="DA3789" s="60" t="s">
        <v>1052</v>
      </c>
      <c r="DB3789" s="60" t="s">
        <v>1053</v>
      </c>
      <c r="DC3789" s="60" t="s">
        <v>7166</v>
      </c>
      <c r="DD3789" s="60" t="s">
        <v>1045</v>
      </c>
    </row>
    <row r="3790" spans="105:108" x14ac:dyDescent="0.2">
      <c r="DA3790" s="60" t="s">
        <v>1054</v>
      </c>
      <c r="DB3790" s="60" t="s">
        <v>1055</v>
      </c>
      <c r="DC3790" s="60" t="s">
        <v>7166</v>
      </c>
      <c r="DD3790" s="60" t="s">
        <v>1045</v>
      </c>
    </row>
    <row r="3791" spans="105:108" x14ac:dyDescent="0.2">
      <c r="DA3791" s="60" t="s">
        <v>1056</v>
      </c>
      <c r="DB3791" s="60" t="s">
        <v>1057</v>
      </c>
      <c r="DC3791" s="60" t="s">
        <v>7166</v>
      </c>
      <c r="DD3791" s="60" t="s">
        <v>1045</v>
      </c>
    </row>
    <row r="3792" spans="105:108" x14ac:dyDescent="0.2">
      <c r="DA3792" s="60" t="s">
        <v>1058</v>
      </c>
      <c r="DB3792" s="60" t="s">
        <v>1059</v>
      </c>
      <c r="DC3792" s="60" t="s">
        <v>7166</v>
      </c>
      <c r="DD3792" s="60" t="s">
        <v>1045</v>
      </c>
    </row>
    <row r="3793" spans="105:108" x14ac:dyDescent="0.2">
      <c r="DA3793" s="60" t="s">
        <v>1060</v>
      </c>
      <c r="DB3793" s="60" t="s">
        <v>1061</v>
      </c>
      <c r="DC3793" s="60" t="s">
        <v>7166</v>
      </c>
      <c r="DD3793" s="60" t="s">
        <v>1045</v>
      </c>
    </row>
    <row r="3794" spans="105:108" x14ac:dyDescent="0.2">
      <c r="DA3794" s="60" t="s">
        <v>1062</v>
      </c>
      <c r="DB3794" s="60" t="s">
        <v>1061</v>
      </c>
      <c r="DC3794" s="60" t="s">
        <v>7166</v>
      </c>
      <c r="DD3794" s="60" t="s">
        <v>1045</v>
      </c>
    </row>
    <row r="3795" spans="105:108" x14ac:dyDescent="0.2">
      <c r="DA3795" s="60" t="s">
        <v>1063</v>
      </c>
      <c r="DB3795" s="60" t="s">
        <v>1064</v>
      </c>
      <c r="DC3795" s="60" t="s">
        <v>7166</v>
      </c>
      <c r="DD3795" s="60" t="s">
        <v>1045</v>
      </c>
    </row>
    <row r="3796" spans="105:108" x14ac:dyDescent="0.2">
      <c r="DA3796" s="60" t="s">
        <v>1065</v>
      </c>
      <c r="DB3796" s="60" t="s">
        <v>1066</v>
      </c>
      <c r="DC3796" s="60" t="s">
        <v>1067</v>
      </c>
      <c r="DD3796" s="60" t="s">
        <v>1066</v>
      </c>
    </row>
    <row r="3797" spans="105:108" x14ac:dyDescent="0.2">
      <c r="DA3797" s="60" t="s">
        <v>1068</v>
      </c>
      <c r="DB3797" s="60" t="s">
        <v>1066</v>
      </c>
      <c r="DC3797" s="60" t="s">
        <v>1067</v>
      </c>
      <c r="DD3797" s="60" t="s">
        <v>1066</v>
      </c>
    </row>
    <row r="3798" spans="105:108" x14ac:dyDescent="0.2">
      <c r="DA3798" s="60" t="s">
        <v>1069</v>
      </c>
      <c r="DB3798" s="60" t="s">
        <v>1070</v>
      </c>
      <c r="DC3798" s="60" t="s">
        <v>7168</v>
      </c>
      <c r="DD3798" s="60" t="s">
        <v>1070</v>
      </c>
    </row>
    <row r="3799" spans="105:108" x14ac:dyDescent="0.2">
      <c r="DA3799" s="60" t="s">
        <v>1071</v>
      </c>
      <c r="DB3799" s="60" t="s">
        <v>1070</v>
      </c>
      <c r="DC3799" s="60" t="s">
        <v>7168</v>
      </c>
      <c r="DD3799" s="60" t="s">
        <v>1070</v>
      </c>
    </row>
    <row r="3800" spans="105:108" x14ac:dyDescent="0.2">
      <c r="DA3800" s="60" t="s">
        <v>1072</v>
      </c>
      <c r="DB3800" s="60" t="s">
        <v>1070</v>
      </c>
      <c r="DC3800" s="60" t="s">
        <v>7168</v>
      </c>
      <c r="DD3800" s="60" t="s">
        <v>1070</v>
      </c>
    </row>
    <row r="3801" spans="105:108" x14ac:dyDescent="0.2">
      <c r="DA3801" s="60" t="s">
        <v>1073</v>
      </c>
      <c r="DB3801" s="60" t="s">
        <v>1070</v>
      </c>
      <c r="DC3801" s="60" t="s">
        <v>7168</v>
      </c>
      <c r="DD3801" s="60" t="s">
        <v>1070</v>
      </c>
    </row>
    <row r="3802" spans="105:108" x14ac:dyDescent="0.2">
      <c r="DA3802" s="60" t="s">
        <v>1074</v>
      </c>
      <c r="DB3802" s="60" t="s">
        <v>1075</v>
      </c>
      <c r="DC3802" s="60" t="s">
        <v>7168</v>
      </c>
      <c r="DD3802" s="60" t="s">
        <v>1070</v>
      </c>
    </row>
    <row r="3803" spans="105:108" x14ac:dyDescent="0.2">
      <c r="DA3803" s="60" t="s">
        <v>1076</v>
      </c>
      <c r="DB3803" s="60" t="s">
        <v>1077</v>
      </c>
      <c r="DC3803" s="60" t="s">
        <v>7168</v>
      </c>
      <c r="DD3803" s="60" t="s">
        <v>1070</v>
      </c>
    </row>
    <row r="3804" spans="105:108" x14ac:dyDescent="0.2">
      <c r="DA3804" s="60" t="s">
        <v>1078</v>
      </c>
      <c r="DB3804" s="60" t="s">
        <v>1079</v>
      </c>
      <c r="DC3804" s="60" t="s">
        <v>1080</v>
      </c>
      <c r="DD3804" s="60" t="s">
        <v>1079</v>
      </c>
    </row>
    <row r="3805" spans="105:108" x14ac:dyDescent="0.2">
      <c r="DA3805" s="60" t="s">
        <v>1081</v>
      </c>
      <c r="DB3805" s="60" t="s">
        <v>1079</v>
      </c>
      <c r="DC3805" s="60" t="s">
        <v>1080</v>
      </c>
      <c r="DD3805" s="60" t="s">
        <v>1079</v>
      </c>
    </row>
    <row r="3806" spans="105:108" x14ac:dyDescent="0.2">
      <c r="DA3806" s="60" t="s">
        <v>1082</v>
      </c>
      <c r="DB3806" s="60" t="s">
        <v>1083</v>
      </c>
      <c r="DC3806" s="60" t="s">
        <v>7170</v>
      </c>
      <c r="DD3806" s="60" t="s">
        <v>1083</v>
      </c>
    </row>
    <row r="3807" spans="105:108" x14ac:dyDescent="0.2">
      <c r="DA3807" s="60" t="s">
        <v>1084</v>
      </c>
      <c r="DB3807" s="60" t="s">
        <v>1085</v>
      </c>
      <c r="DC3807" s="60" t="s">
        <v>7148</v>
      </c>
      <c r="DD3807" s="60" t="s">
        <v>1085</v>
      </c>
    </row>
    <row r="3808" spans="105:108" x14ac:dyDescent="0.2">
      <c r="DA3808" s="60" t="s">
        <v>1086</v>
      </c>
      <c r="DB3808" s="60" t="s">
        <v>1085</v>
      </c>
      <c r="DC3808" s="60" t="s">
        <v>7148</v>
      </c>
      <c r="DD3808" s="60" t="s">
        <v>1085</v>
      </c>
    </row>
    <row r="3809" spans="105:108" x14ac:dyDescent="0.2">
      <c r="DA3809" s="60" t="s">
        <v>1087</v>
      </c>
      <c r="DB3809" s="60" t="s">
        <v>1085</v>
      </c>
      <c r="DC3809" s="60" t="s">
        <v>7148</v>
      </c>
      <c r="DD3809" s="60" t="s">
        <v>1085</v>
      </c>
    </row>
    <row r="3810" spans="105:108" x14ac:dyDescent="0.2">
      <c r="DA3810" s="60" t="s">
        <v>1088</v>
      </c>
      <c r="DB3810" s="60" t="s">
        <v>1085</v>
      </c>
      <c r="DC3810" s="60" t="s">
        <v>7148</v>
      </c>
      <c r="DD3810" s="60" t="s">
        <v>1085</v>
      </c>
    </row>
    <row r="3811" spans="105:108" x14ac:dyDescent="0.2">
      <c r="DA3811" s="60" t="s">
        <v>1089</v>
      </c>
      <c r="DB3811" s="60" t="s">
        <v>1085</v>
      </c>
      <c r="DC3811" s="60" t="s">
        <v>7148</v>
      </c>
      <c r="DD3811" s="60" t="s">
        <v>1085</v>
      </c>
    </row>
    <row r="3812" spans="105:108" x14ac:dyDescent="0.2">
      <c r="DA3812" s="60" t="s">
        <v>1090</v>
      </c>
      <c r="DB3812" s="60" t="s">
        <v>1085</v>
      </c>
      <c r="DC3812" s="60" t="s">
        <v>7148</v>
      </c>
      <c r="DD3812" s="60" t="s">
        <v>1085</v>
      </c>
    </row>
    <row r="3813" spans="105:108" x14ac:dyDescent="0.2">
      <c r="DA3813" s="60" t="s">
        <v>1091</v>
      </c>
      <c r="DB3813" s="60" t="s">
        <v>1085</v>
      </c>
      <c r="DC3813" s="60" t="s">
        <v>7148</v>
      </c>
      <c r="DD3813" s="60" t="s">
        <v>1085</v>
      </c>
    </row>
    <row r="3814" spans="105:108" x14ac:dyDescent="0.2">
      <c r="DA3814" s="60" t="s">
        <v>1092</v>
      </c>
      <c r="DB3814" s="60" t="s">
        <v>1085</v>
      </c>
      <c r="DC3814" s="60" t="s">
        <v>7148</v>
      </c>
      <c r="DD3814" s="60" t="s">
        <v>1085</v>
      </c>
    </row>
    <row r="3815" spans="105:108" x14ac:dyDescent="0.2">
      <c r="DA3815" s="60" t="s">
        <v>1093</v>
      </c>
      <c r="DB3815" s="60" t="s">
        <v>1094</v>
      </c>
      <c r="DC3815" s="60" t="s">
        <v>7148</v>
      </c>
      <c r="DD3815" s="60" t="s">
        <v>1085</v>
      </c>
    </row>
    <row r="3816" spans="105:108" x14ac:dyDescent="0.2">
      <c r="DA3816" s="60" t="s">
        <v>1095</v>
      </c>
      <c r="DB3816" s="60" t="s">
        <v>1085</v>
      </c>
      <c r="DC3816" s="60" t="s">
        <v>7148</v>
      </c>
      <c r="DD3816" s="60" t="s">
        <v>1085</v>
      </c>
    </row>
    <row r="3817" spans="105:108" x14ac:dyDescent="0.2">
      <c r="DA3817" s="60" t="s">
        <v>1096</v>
      </c>
      <c r="DB3817" s="60" t="s">
        <v>1085</v>
      </c>
      <c r="DC3817" s="60" t="s">
        <v>7148</v>
      </c>
      <c r="DD3817" s="60" t="s">
        <v>1085</v>
      </c>
    </row>
    <row r="3818" spans="105:108" x14ac:dyDescent="0.2">
      <c r="DA3818" s="60" t="s">
        <v>1097</v>
      </c>
      <c r="DB3818" s="60" t="s">
        <v>1085</v>
      </c>
      <c r="DC3818" s="60" t="s">
        <v>7148</v>
      </c>
      <c r="DD3818" s="60" t="s">
        <v>1085</v>
      </c>
    </row>
    <row r="3819" spans="105:108" x14ac:dyDescent="0.2">
      <c r="DA3819" s="60" t="s">
        <v>1098</v>
      </c>
      <c r="DB3819" s="60" t="s">
        <v>1085</v>
      </c>
      <c r="DC3819" s="60" t="s">
        <v>7148</v>
      </c>
      <c r="DD3819" s="60" t="s">
        <v>1085</v>
      </c>
    </row>
    <row r="3820" spans="105:108" x14ac:dyDescent="0.2">
      <c r="DA3820" s="60" t="s">
        <v>1099</v>
      </c>
      <c r="DB3820" s="60" t="s">
        <v>1085</v>
      </c>
      <c r="DC3820" s="60" t="s">
        <v>7148</v>
      </c>
      <c r="DD3820" s="60" t="s">
        <v>1085</v>
      </c>
    </row>
    <row r="3821" spans="105:108" x14ac:dyDescent="0.2">
      <c r="DA3821" s="60" t="s">
        <v>1100</v>
      </c>
      <c r="DB3821" s="60" t="s">
        <v>1085</v>
      </c>
      <c r="DC3821" s="60" t="s">
        <v>7148</v>
      </c>
      <c r="DD3821" s="60" t="s">
        <v>1085</v>
      </c>
    </row>
    <row r="3822" spans="105:108" x14ac:dyDescent="0.2">
      <c r="DA3822" s="60" t="s">
        <v>1101</v>
      </c>
      <c r="DB3822" s="60" t="s">
        <v>1085</v>
      </c>
      <c r="DC3822" s="60" t="s">
        <v>7148</v>
      </c>
      <c r="DD3822" s="60" t="s">
        <v>1085</v>
      </c>
    </row>
    <row r="3823" spans="105:108" x14ac:dyDescent="0.2">
      <c r="DA3823" s="60" t="s">
        <v>1102</v>
      </c>
      <c r="DB3823" s="60" t="s">
        <v>1085</v>
      </c>
      <c r="DC3823" s="60" t="s">
        <v>7148</v>
      </c>
      <c r="DD3823" s="60" t="s">
        <v>1085</v>
      </c>
    </row>
    <row r="3824" spans="105:108" x14ac:dyDescent="0.2">
      <c r="DA3824" s="60" t="s">
        <v>1103</v>
      </c>
      <c r="DB3824" s="60" t="s">
        <v>1085</v>
      </c>
      <c r="DC3824" s="60" t="s">
        <v>7148</v>
      </c>
      <c r="DD3824" s="60" t="s">
        <v>1085</v>
      </c>
    </row>
    <row r="3825" spans="105:108" x14ac:dyDescent="0.2">
      <c r="DA3825" s="60" t="s">
        <v>1104</v>
      </c>
      <c r="DB3825" s="60" t="s">
        <v>1085</v>
      </c>
      <c r="DC3825" s="60" t="s">
        <v>7148</v>
      </c>
      <c r="DD3825" s="60" t="s">
        <v>1085</v>
      </c>
    </row>
    <row r="3826" spans="105:108" x14ac:dyDescent="0.2">
      <c r="DA3826" s="60" t="s">
        <v>1105</v>
      </c>
      <c r="DB3826" s="60" t="s">
        <v>1085</v>
      </c>
      <c r="DC3826" s="60" t="s">
        <v>7148</v>
      </c>
      <c r="DD3826" s="60" t="s">
        <v>1085</v>
      </c>
    </row>
    <row r="3827" spans="105:108" x14ac:dyDescent="0.2">
      <c r="DA3827" s="60" t="s">
        <v>1106</v>
      </c>
      <c r="DB3827" s="60" t="s">
        <v>1085</v>
      </c>
      <c r="DC3827" s="60" t="s">
        <v>7148</v>
      </c>
      <c r="DD3827" s="60" t="s">
        <v>1085</v>
      </c>
    </row>
    <row r="3828" spans="105:108" x14ac:dyDescent="0.2">
      <c r="DA3828" s="60" t="s">
        <v>1107</v>
      </c>
      <c r="DB3828" s="60" t="s">
        <v>1108</v>
      </c>
      <c r="DC3828" s="60" t="s">
        <v>7148</v>
      </c>
      <c r="DD3828" s="60" t="s">
        <v>1085</v>
      </c>
    </row>
    <row r="3829" spans="105:108" x14ac:dyDescent="0.2">
      <c r="DA3829" s="60" t="s">
        <v>1109</v>
      </c>
      <c r="DB3829" s="60" t="s">
        <v>1085</v>
      </c>
      <c r="DC3829" s="60" t="s">
        <v>7148</v>
      </c>
      <c r="DD3829" s="60" t="s">
        <v>1085</v>
      </c>
    </row>
    <row r="3830" spans="105:108" x14ac:dyDescent="0.2">
      <c r="DA3830" s="60" t="s">
        <v>6987</v>
      </c>
      <c r="DB3830" s="60" t="s">
        <v>1085</v>
      </c>
      <c r="DC3830" s="60" t="s">
        <v>7148</v>
      </c>
      <c r="DD3830" s="60" t="s">
        <v>1085</v>
      </c>
    </row>
    <row r="3831" spans="105:108" x14ac:dyDescent="0.2">
      <c r="DA3831" s="60" t="s">
        <v>6988</v>
      </c>
      <c r="DB3831" s="60" t="s">
        <v>1085</v>
      </c>
      <c r="DC3831" s="60" t="s">
        <v>7148</v>
      </c>
      <c r="DD3831" s="60" t="s">
        <v>1085</v>
      </c>
    </row>
    <row r="3832" spans="105:108" x14ac:dyDescent="0.2">
      <c r="DA3832" s="60" t="s">
        <v>6989</v>
      </c>
      <c r="DB3832" s="60" t="s">
        <v>1085</v>
      </c>
      <c r="DC3832" s="60" t="s">
        <v>7148</v>
      </c>
      <c r="DD3832" s="60" t="s">
        <v>1085</v>
      </c>
    </row>
    <row r="3833" spans="105:108" x14ac:dyDescent="0.2">
      <c r="DA3833" s="60" t="s">
        <v>6990</v>
      </c>
      <c r="DB3833" s="60" t="s">
        <v>1085</v>
      </c>
      <c r="DC3833" s="60" t="s">
        <v>7148</v>
      </c>
      <c r="DD3833" s="60" t="s">
        <v>1085</v>
      </c>
    </row>
    <row r="3834" spans="105:108" x14ac:dyDescent="0.2">
      <c r="DA3834" s="60" t="s">
        <v>6991</v>
      </c>
      <c r="DB3834" s="60" t="s">
        <v>1085</v>
      </c>
      <c r="DC3834" s="60" t="s">
        <v>7148</v>
      </c>
      <c r="DD3834" s="60" t="s">
        <v>1085</v>
      </c>
    </row>
    <row r="3835" spans="105:108" x14ac:dyDescent="0.2">
      <c r="DA3835" s="60" t="s">
        <v>6992</v>
      </c>
      <c r="DB3835" s="60" t="s">
        <v>1108</v>
      </c>
      <c r="DC3835" s="60" t="s">
        <v>7148</v>
      </c>
      <c r="DD3835" s="60" t="s">
        <v>1085</v>
      </c>
    </row>
    <row r="3836" spans="105:108" x14ac:dyDescent="0.2">
      <c r="DA3836" s="60" t="s">
        <v>6993</v>
      </c>
      <c r="DB3836" s="60" t="s">
        <v>6994</v>
      </c>
      <c r="DC3836" s="60" t="s">
        <v>7097</v>
      </c>
      <c r="DD3836" s="60" t="s">
        <v>3310</v>
      </c>
    </row>
    <row r="3837" spans="105:108" x14ac:dyDescent="0.2">
      <c r="DA3837" s="60" t="s">
        <v>6995</v>
      </c>
      <c r="DB3837" s="60" t="s">
        <v>6996</v>
      </c>
      <c r="DC3837" s="60" t="s">
        <v>7097</v>
      </c>
      <c r="DD3837" s="60" t="s">
        <v>3310</v>
      </c>
    </row>
    <row r="3838" spans="105:108" x14ac:dyDescent="0.2">
      <c r="DA3838" s="60" t="s">
        <v>6997</v>
      </c>
      <c r="DB3838" s="60" t="s">
        <v>6998</v>
      </c>
      <c r="DC3838" s="60" t="s">
        <v>7097</v>
      </c>
      <c r="DD3838" s="60" t="s">
        <v>3310</v>
      </c>
    </row>
    <row r="3839" spans="105:108" x14ac:dyDescent="0.2">
      <c r="DA3839" s="60" t="s">
        <v>6999</v>
      </c>
      <c r="DB3839" s="60" t="s">
        <v>7000</v>
      </c>
      <c r="DC3839" s="60" t="s">
        <v>7001</v>
      </c>
      <c r="DD3839" s="60" t="s">
        <v>7002</v>
      </c>
    </row>
    <row r="3840" spans="105:108" x14ac:dyDescent="0.2">
      <c r="DA3840" s="60" t="s">
        <v>7003</v>
      </c>
      <c r="DB3840" s="60" t="s">
        <v>7004</v>
      </c>
      <c r="DC3840" s="60" t="s">
        <v>7001</v>
      </c>
      <c r="DD3840" s="60" t="s">
        <v>7002</v>
      </c>
    </row>
    <row r="3841" spans="105:108" x14ac:dyDescent="0.2">
      <c r="DA3841" s="60" t="s">
        <v>7005</v>
      </c>
      <c r="DB3841" s="60" t="s">
        <v>7006</v>
      </c>
      <c r="DC3841" s="60" t="s">
        <v>7097</v>
      </c>
      <c r="DD3841" s="60" t="s">
        <v>3310</v>
      </c>
    </row>
    <row r="3842" spans="105:108" x14ac:dyDescent="0.2">
      <c r="DA3842" s="60" t="s">
        <v>7007</v>
      </c>
      <c r="DB3842" s="60" t="s">
        <v>7008</v>
      </c>
      <c r="DC3842" s="60" t="s">
        <v>7172</v>
      </c>
      <c r="DD3842" s="60" t="s">
        <v>7008</v>
      </c>
    </row>
    <row r="3843" spans="105:108" x14ac:dyDescent="0.2">
      <c r="DA3843" s="60" t="s">
        <v>7009</v>
      </c>
      <c r="DB3843" s="60" t="s">
        <v>7008</v>
      </c>
      <c r="DC3843" s="60" t="s">
        <v>7172</v>
      </c>
      <c r="DD3843" s="60" t="s">
        <v>7008</v>
      </c>
    </row>
    <row r="3844" spans="105:108" x14ac:dyDescent="0.2">
      <c r="DA3844" s="60" t="s">
        <v>7010</v>
      </c>
      <c r="DB3844" s="60" t="s">
        <v>7011</v>
      </c>
      <c r="DC3844" s="60" t="s">
        <v>7012</v>
      </c>
      <c r="DD3844" s="60" t="s">
        <v>7011</v>
      </c>
    </row>
    <row r="3845" spans="105:108" x14ac:dyDescent="0.2">
      <c r="DA3845" s="60" t="s">
        <v>7013</v>
      </c>
      <c r="DB3845" s="60" t="s">
        <v>7011</v>
      </c>
      <c r="DC3845" s="60" t="s">
        <v>7012</v>
      </c>
      <c r="DD3845" s="60" t="s">
        <v>7011</v>
      </c>
    </row>
    <row r="3846" spans="105:108" x14ac:dyDescent="0.2">
      <c r="DA3846" s="60" t="s">
        <v>7014</v>
      </c>
      <c r="DB3846" s="60" t="s">
        <v>7002</v>
      </c>
      <c r="DC3846" s="60" t="s">
        <v>7001</v>
      </c>
      <c r="DD3846" s="60" t="s">
        <v>7002</v>
      </c>
    </row>
    <row r="3847" spans="105:108" x14ac:dyDescent="0.2">
      <c r="DA3847" s="60" t="s">
        <v>7015</v>
      </c>
      <c r="DB3847" s="60" t="s">
        <v>7002</v>
      </c>
      <c r="DC3847" s="60" t="s">
        <v>7001</v>
      </c>
      <c r="DD3847" s="60" t="s">
        <v>7002</v>
      </c>
    </row>
    <row r="3848" spans="105:108" x14ac:dyDescent="0.2">
      <c r="DA3848" s="60" t="s">
        <v>7016</v>
      </c>
      <c r="DB3848" s="60" t="s">
        <v>7017</v>
      </c>
      <c r="DC3848" s="60" t="s">
        <v>7172</v>
      </c>
      <c r="DD3848" s="60" t="s">
        <v>7008</v>
      </c>
    </row>
    <row r="3849" spans="105:108" x14ac:dyDescent="0.2">
      <c r="DA3849" s="60" t="s">
        <v>7018</v>
      </c>
      <c r="DB3849" s="60" t="s">
        <v>7019</v>
      </c>
      <c r="DC3849" s="60" t="s">
        <v>7171</v>
      </c>
      <c r="DD3849" s="60" t="s">
        <v>7020</v>
      </c>
    </row>
    <row r="3850" spans="105:108" x14ac:dyDescent="0.2">
      <c r="DA3850" s="60" t="s">
        <v>7021</v>
      </c>
      <c r="DB3850" s="60" t="s">
        <v>7019</v>
      </c>
      <c r="DC3850" s="60" t="s">
        <v>7171</v>
      </c>
      <c r="DD3850" s="60" t="s">
        <v>7020</v>
      </c>
    </row>
    <row r="3851" spans="105:108" x14ac:dyDescent="0.2">
      <c r="DA3851" s="60" t="s">
        <v>7022</v>
      </c>
      <c r="DB3851" s="60" t="s">
        <v>7023</v>
      </c>
      <c r="DC3851" s="60" t="s">
        <v>7171</v>
      </c>
      <c r="DD3851" s="60" t="s">
        <v>7020</v>
      </c>
    </row>
    <row r="3852" spans="105:108" x14ac:dyDescent="0.2">
      <c r="DA3852" s="60" t="s">
        <v>7024</v>
      </c>
      <c r="DB3852" s="60" t="s">
        <v>7025</v>
      </c>
      <c r="DC3852" s="60" t="s">
        <v>7171</v>
      </c>
      <c r="DD3852" s="60" t="s">
        <v>7020</v>
      </c>
    </row>
    <row r="3853" spans="105:108" x14ac:dyDescent="0.2">
      <c r="DA3853" s="60" t="s">
        <v>7026</v>
      </c>
      <c r="DB3853" s="60" t="s">
        <v>7027</v>
      </c>
      <c r="DC3853" s="60" t="s">
        <v>7149</v>
      </c>
      <c r="DD3853" s="60" t="s">
        <v>7027</v>
      </c>
    </row>
    <row r="3854" spans="105:108" x14ac:dyDescent="0.2">
      <c r="DA3854" s="60" t="s">
        <v>7028</v>
      </c>
      <c r="DB3854" s="60" t="s">
        <v>7027</v>
      </c>
      <c r="DC3854" s="60" t="s">
        <v>7149</v>
      </c>
      <c r="DD3854" s="60" t="s">
        <v>7027</v>
      </c>
    </row>
    <row r="3855" spans="105:108" x14ac:dyDescent="0.2">
      <c r="DA3855" s="60" t="s">
        <v>7029</v>
      </c>
      <c r="DB3855" s="60" t="s">
        <v>7027</v>
      </c>
      <c r="DC3855" s="60" t="s">
        <v>7149</v>
      </c>
      <c r="DD3855" s="60" t="s">
        <v>7027</v>
      </c>
    </row>
    <row r="3856" spans="105:108" x14ac:dyDescent="0.2">
      <c r="DA3856" s="60" t="s">
        <v>7030</v>
      </c>
      <c r="DB3856" s="60" t="s">
        <v>7027</v>
      </c>
      <c r="DC3856" s="60" t="s">
        <v>7149</v>
      </c>
      <c r="DD3856" s="60" t="s">
        <v>7027</v>
      </c>
    </row>
    <row r="3857" spans="105:108" x14ac:dyDescent="0.2">
      <c r="DA3857" s="60" t="s">
        <v>7031</v>
      </c>
      <c r="DB3857" s="60" t="s">
        <v>7032</v>
      </c>
      <c r="DC3857" s="60" t="s">
        <v>7033</v>
      </c>
      <c r="DD3857" s="60" t="s">
        <v>7034</v>
      </c>
    </row>
    <row r="3858" spans="105:108" x14ac:dyDescent="0.2">
      <c r="DA3858" s="60" t="s">
        <v>7035</v>
      </c>
      <c r="DB3858" s="60" t="s">
        <v>4909</v>
      </c>
      <c r="DC3858" s="60" t="s">
        <v>2829</v>
      </c>
      <c r="DD3858" s="60" t="s">
        <v>7036</v>
      </c>
    </row>
    <row r="3859" spans="105:108" x14ac:dyDescent="0.2">
      <c r="DA3859" s="60" t="s">
        <v>7037</v>
      </c>
      <c r="DB3859" s="60" t="s">
        <v>7038</v>
      </c>
      <c r="DC3859" s="60" t="s">
        <v>7149</v>
      </c>
      <c r="DD3859" s="60" t="s">
        <v>7027</v>
      </c>
    </row>
    <row r="3860" spans="105:108" x14ac:dyDescent="0.2">
      <c r="DA3860" s="60" t="s">
        <v>7039</v>
      </c>
      <c r="DB3860" s="60" t="s">
        <v>7040</v>
      </c>
      <c r="DC3860" s="60" t="s">
        <v>7149</v>
      </c>
      <c r="DD3860" s="60" t="s">
        <v>7027</v>
      </c>
    </row>
    <row r="3861" spans="105:108" x14ac:dyDescent="0.2">
      <c r="DA3861" s="60" t="s">
        <v>7041</v>
      </c>
      <c r="DB3861" s="60" t="s">
        <v>7042</v>
      </c>
      <c r="DC3861" s="60" t="s">
        <v>7149</v>
      </c>
      <c r="DD3861" s="60" t="s">
        <v>7027</v>
      </c>
    </row>
    <row r="3862" spans="105:108" x14ac:dyDescent="0.2">
      <c r="DA3862" s="60" t="s">
        <v>7043</v>
      </c>
      <c r="DB3862" s="60" t="s">
        <v>7044</v>
      </c>
      <c r="DC3862" s="60" t="s">
        <v>7033</v>
      </c>
      <c r="DD3862" s="60" t="s">
        <v>7034</v>
      </c>
    </row>
    <row r="3863" spans="105:108" x14ac:dyDescent="0.2">
      <c r="DA3863" s="60" t="s">
        <v>7045</v>
      </c>
      <c r="DB3863" s="60" t="s">
        <v>7046</v>
      </c>
      <c r="DC3863" s="60" t="s">
        <v>7047</v>
      </c>
      <c r="DD3863" s="60" t="s">
        <v>7048</v>
      </c>
    </row>
    <row r="3864" spans="105:108" x14ac:dyDescent="0.2">
      <c r="DA3864" s="60" t="s">
        <v>7049</v>
      </c>
      <c r="DB3864" s="60" t="s">
        <v>7048</v>
      </c>
      <c r="DC3864" s="60" t="s">
        <v>7047</v>
      </c>
      <c r="DD3864" s="60" t="s">
        <v>7048</v>
      </c>
    </row>
    <row r="3865" spans="105:108" x14ac:dyDescent="0.2">
      <c r="DA3865" s="60" t="s">
        <v>7050</v>
      </c>
      <c r="DB3865" s="60" t="s">
        <v>7048</v>
      </c>
      <c r="DC3865" s="60" t="s">
        <v>7047</v>
      </c>
      <c r="DD3865" s="60" t="s">
        <v>7048</v>
      </c>
    </row>
    <row r="3866" spans="105:108" x14ac:dyDescent="0.2">
      <c r="DA3866" s="60" t="s">
        <v>7051</v>
      </c>
      <c r="DB3866" s="60" t="s">
        <v>7046</v>
      </c>
      <c r="DC3866" s="60" t="s">
        <v>7047</v>
      </c>
      <c r="DD3866" s="60" t="s">
        <v>7048</v>
      </c>
    </row>
    <row r="3867" spans="105:108" x14ac:dyDescent="0.2">
      <c r="DA3867" s="60" t="s">
        <v>7052</v>
      </c>
      <c r="DB3867" s="60" t="s">
        <v>1149</v>
      </c>
      <c r="DC3867" s="60" t="s">
        <v>7186</v>
      </c>
      <c r="DD3867" s="60" t="s">
        <v>1149</v>
      </c>
    </row>
    <row r="3868" spans="105:108" x14ac:dyDescent="0.2">
      <c r="DA3868" s="60" t="s">
        <v>1150</v>
      </c>
      <c r="DB3868" s="60" t="s">
        <v>1149</v>
      </c>
      <c r="DC3868" s="60" t="s">
        <v>7186</v>
      </c>
      <c r="DD3868" s="60" t="s">
        <v>1149</v>
      </c>
    </row>
    <row r="3869" spans="105:108" x14ac:dyDescent="0.2">
      <c r="DA3869" s="60" t="s">
        <v>1151</v>
      </c>
      <c r="DB3869" s="60" t="s">
        <v>1152</v>
      </c>
      <c r="DC3869" s="60" t="s">
        <v>7186</v>
      </c>
      <c r="DD3869" s="60" t="s">
        <v>1149</v>
      </c>
    </row>
    <row r="3870" spans="105:108" x14ac:dyDescent="0.2">
      <c r="DA3870" s="60" t="s">
        <v>1153</v>
      </c>
      <c r="DB3870" s="60" t="s">
        <v>1154</v>
      </c>
      <c r="DC3870" s="60" t="s">
        <v>7182</v>
      </c>
      <c r="DD3870" s="60" t="s">
        <v>1155</v>
      </c>
    </row>
    <row r="3871" spans="105:108" x14ac:dyDescent="0.2">
      <c r="DA3871" s="60" t="s">
        <v>1156</v>
      </c>
      <c r="DB3871" s="60" t="s">
        <v>1157</v>
      </c>
      <c r="DC3871" s="60" t="s">
        <v>7182</v>
      </c>
      <c r="DD3871" s="60" t="s">
        <v>1155</v>
      </c>
    </row>
    <row r="3872" spans="105:108" x14ac:dyDescent="0.2">
      <c r="DA3872" s="60" t="s">
        <v>1158</v>
      </c>
      <c r="DB3872" s="60" t="s">
        <v>1159</v>
      </c>
      <c r="DC3872" s="60" t="s">
        <v>7185</v>
      </c>
      <c r="DD3872" s="60" t="s">
        <v>1159</v>
      </c>
    </row>
    <row r="3873" spans="105:108" x14ac:dyDescent="0.2">
      <c r="DA3873" s="60" t="s">
        <v>1160</v>
      </c>
      <c r="DB3873" s="60" t="s">
        <v>1161</v>
      </c>
      <c r="DC3873" s="60" t="s">
        <v>7185</v>
      </c>
      <c r="DD3873" s="60" t="s">
        <v>1159</v>
      </c>
    </row>
    <row r="3874" spans="105:108" x14ac:dyDescent="0.2">
      <c r="DA3874" s="60" t="s">
        <v>1162</v>
      </c>
      <c r="DB3874" s="60" t="s">
        <v>1163</v>
      </c>
      <c r="DC3874" s="60" t="s">
        <v>7185</v>
      </c>
      <c r="DD3874" s="60" t="s">
        <v>1159</v>
      </c>
    </row>
    <row r="3875" spans="105:108" x14ac:dyDescent="0.2">
      <c r="DA3875" s="60" t="s">
        <v>1164</v>
      </c>
      <c r="DB3875" s="60" t="s">
        <v>1165</v>
      </c>
      <c r="DC3875" s="60" t="s">
        <v>7185</v>
      </c>
      <c r="DD3875" s="60" t="s">
        <v>1159</v>
      </c>
    </row>
    <row r="3876" spans="105:108" x14ac:dyDescent="0.2">
      <c r="DA3876" s="60" t="s">
        <v>1166</v>
      </c>
      <c r="DB3876" s="60" t="s">
        <v>1167</v>
      </c>
      <c r="DC3876" s="60" t="s">
        <v>7184</v>
      </c>
      <c r="DD3876" s="60" t="s">
        <v>1168</v>
      </c>
    </row>
    <row r="3877" spans="105:108" x14ac:dyDescent="0.2">
      <c r="DA3877" s="60" t="s">
        <v>1169</v>
      </c>
      <c r="DB3877" s="60" t="s">
        <v>1170</v>
      </c>
      <c r="DC3877" s="60" t="s">
        <v>1171</v>
      </c>
      <c r="DD3877" s="60" t="s">
        <v>1172</v>
      </c>
    </row>
    <row r="3878" spans="105:108" x14ac:dyDescent="0.2">
      <c r="DA3878" s="60" t="s">
        <v>1173</v>
      </c>
      <c r="DB3878" s="60" t="s">
        <v>1170</v>
      </c>
      <c r="DC3878" s="60" t="s">
        <v>1171</v>
      </c>
      <c r="DD3878" s="60" t="s">
        <v>1172</v>
      </c>
    </row>
    <row r="3879" spans="105:108" x14ac:dyDescent="0.2">
      <c r="DA3879" s="60" t="s">
        <v>1174</v>
      </c>
      <c r="DB3879" s="60" t="s">
        <v>1175</v>
      </c>
      <c r="DC3879" s="60" t="s">
        <v>2829</v>
      </c>
      <c r="DD3879" s="60" t="s">
        <v>7036</v>
      </c>
    </row>
    <row r="3880" spans="105:108" x14ac:dyDescent="0.2">
      <c r="DA3880" s="60" t="s">
        <v>1176</v>
      </c>
      <c r="DB3880" s="60" t="s">
        <v>1177</v>
      </c>
      <c r="DC3880" s="60" t="s">
        <v>2829</v>
      </c>
      <c r="DD3880" s="60" t="s">
        <v>7036</v>
      </c>
    </row>
    <row r="3881" spans="105:108" x14ac:dyDescent="0.2">
      <c r="DA3881" s="60" t="s">
        <v>1178</v>
      </c>
      <c r="DB3881" s="60" t="s">
        <v>1179</v>
      </c>
      <c r="DC3881" s="60" t="s">
        <v>2829</v>
      </c>
      <c r="DD3881" s="60" t="s">
        <v>7036</v>
      </c>
    </row>
    <row r="3882" spans="105:108" x14ac:dyDescent="0.2">
      <c r="DA3882" s="60" t="s">
        <v>1180</v>
      </c>
      <c r="DB3882" s="60" t="s">
        <v>1181</v>
      </c>
      <c r="DC3882" s="60" t="s">
        <v>2829</v>
      </c>
      <c r="DD3882" s="60" t="s">
        <v>7036</v>
      </c>
    </row>
    <row r="3883" spans="105:108" x14ac:dyDescent="0.2">
      <c r="DA3883" s="60" t="s">
        <v>1182</v>
      </c>
      <c r="DB3883" s="60" t="s">
        <v>1183</v>
      </c>
      <c r="DC3883" s="60" t="s">
        <v>2829</v>
      </c>
      <c r="DD3883" s="60" t="s">
        <v>7036</v>
      </c>
    </row>
    <row r="3884" spans="105:108" x14ac:dyDescent="0.2">
      <c r="DA3884" s="60" t="s">
        <v>1184</v>
      </c>
      <c r="DB3884" s="60" t="s">
        <v>1183</v>
      </c>
      <c r="DC3884" s="60" t="s">
        <v>2829</v>
      </c>
      <c r="DD3884" s="60" t="s">
        <v>7036</v>
      </c>
    </row>
    <row r="3885" spans="105:108" x14ac:dyDescent="0.2">
      <c r="DA3885" s="60" t="s">
        <v>1185</v>
      </c>
      <c r="DB3885" s="60" t="s">
        <v>1186</v>
      </c>
      <c r="DC3885" s="60" t="s">
        <v>2829</v>
      </c>
      <c r="DD3885" s="60" t="s">
        <v>7036</v>
      </c>
    </row>
    <row r="3886" spans="105:108" x14ac:dyDescent="0.2">
      <c r="DA3886" s="60" t="s">
        <v>1187</v>
      </c>
      <c r="DB3886" s="60" t="s">
        <v>1188</v>
      </c>
      <c r="DC3886" s="60" t="s">
        <v>2824</v>
      </c>
      <c r="DD3886" s="60" t="s">
        <v>1189</v>
      </c>
    </row>
    <row r="3887" spans="105:108" x14ac:dyDescent="0.2">
      <c r="DA3887" s="60" t="s">
        <v>1190</v>
      </c>
      <c r="DB3887" s="60" t="s">
        <v>1189</v>
      </c>
      <c r="DC3887" s="60" t="s">
        <v>2824</v>
      </c>
      <c r="DD3887" s="60" t="s">
        <v>1189</v>
      </c>
    </row>
    <row r="3888" spans="105:108" x14ac:dyDescent="0.2">
      <c r="DA3888" s="60" t="s">
        <v>1191</v>
      </c>
      <c r="DB3888" s="60" t="s">
        <v>1192</v>
      </c>
      <c r="DC3888" s="60" t="s">
        <v>2888</v>
      </c>
      <c r="DD3888" s="60" t="s">
        <v>1193</v>
      </c>
    </row>
    <row r="3889" spans="105:108" x14ac:dyDescent="0.2">
      <c r="DA3889" s="60" t="s">
        <v>1194</v>
      </c>
      <c r="DB3889" s="60" t="s">
        <v>1195</v>
      </c>
      <c r="DC3889" s="60" t="s">
        <v>2888</v>
      </c>
      <c r="DD3889" s="60" t="s">
        <v>1193</v>
      </c>
    </row>
    <row r="3890" spans="105:108" x14ac:dyDescent="0.2">
      <c r="DA3890" s="60" t="s">
        <v>1196</v>
      </c>
      <c r="DB3890" s="60" t="s">
        <v>1197</v>
      </c>
      <c r="DC3890" s="60" t="s">
        <v>2888</v>
      </c>
      <c r="DD3890" s="60" t="s">
        <v>1193</v>
      </c>
    </row>
    <row r="3891" spans="105:108" x14ac:dyDescent="0.2">
      <c r="DA3891" s="60" t="s">
        <v>1198</v>
      </c>
      <c r="DB3891" s="60" t="s">
        <v>1199</v>
      </c>
      <c r="DC3891" s="60" t="s">
        <v>2829</v>
      </c>
      <c r="DD3891" s="60" t="s">
        <v>7036</v>
      </c>
    </row>
    <row r="3892" spans="105:108" x14ac:dyDescent="0.2">
      <c r="DA3892" s="60" t="s">
        <v>1200</v>
      </c>
      <c r="DB3892" s="60" t="s">
        <v>1201</v>
      </c>
      <c r="DC3892" s="60" t="s">
        <v>2829</v>
      </c>
      <c r="DD3892" s="60" t="s">
        <v>7036</v>
      </c>
    </row>
    <row r="3893" spans="105:108" x14ac:dyDescent="0.2">
      <c r="DA3893" s="60" t="s">
        <v>1202</v>
      </c>
      <c r="DB3893" s="60" t="s">
        <v>1203</v>
      </c>
      <c r="DC3893" s="60" t="s">
        <v>1204</v>
      </c>
      <c r="DD3893" s="60" t="s">
        <v>1205</v>
      </c>
    </row>
    <row r="3894" spans="105:108" x14ac:dyDescent="0.2">
      <c r="DA3894" s="60" t="s">
        <v>1206</v>
      </c>
      <c r="DB3894" s="60" t="s">
        <v>1205</v>
      </c>
      <c r="DC3894" s="60" t="s">
        <v>1204</v>
      </c>
      <c r="DD3894" s="60" t="s">
        <v>1205</v>
      </c>
    </row>
    <row r="3895" spans="105:108" x14ac:dyDescent="0.2">
      <c r="DA3895" s="60" t="s">
        <v>1207</v>
      </c>
      <c r="DB3895" s="60" t="s">
        <v>1208</v>
      </c>
      <c r="DC3895" s="60" t="s">
        <v>2878</v>
      </c>
      <c r="DD3895" s="60" t="s">
        <v>1208</v>
      </c>
    </row>
    <row r="3896" spans="105:108" x14ac:dyDescent="0.2">
      <c r="DA3896" s="60" t="s">
        <v>1209</v>
      </c>
      <c r="DB3896" s="60" t="s">
        <v>1208</v>
      </c>
      <c r="DC3896" s="60" t="s">
        <v>2878</v>
      </c>
      <c r="DD3896" s="60" t="s">
        <v>1208</v>
      </c>
    </row>
    <row r="3897" spans="105:108" x14ac:dyDescent="0.2">
      <c r="DA3897" s="60" t="s">
        <v>1210</v>
      </c>
      <c r="DB3897" s="60" t="s">
        <v>1208</v>
      </c>
      <c r="DC3897" s="60" t="s">
        <v>2878</v>
      </c>
      <c r="DD3897" s="60" t="s">
        <v>1208</v>
      </c>
    </row>
    <row r="3898" spans="105:108" x14ac:dyDescent="0.2">
      <c r="DA3898" s="60" t="s">
        <v>1211</v>
      </c>
      <c r="DB3898" s="60" t="s">
        <v>1208</v>
      </c>
      <c r="DC3898" s="60" t="s">
        <v>2878</v>
      </c>
      <c r="DD3898" s="60" t="s">
        <v>1208</v>
      </c>
    </row>
    <row r="3899" spans="105:108" x14ac:dyDescent="0.2">
      <c r="DA3899" s="60" t="s">
        <v>1212</v>
      </c>
      <c r="DB3899" s="60" t="s">
        <v>1208</v>
      </c>
      <c r="DC3899" s="60" t="s">
        <v>2878</v>
      </c>
      <c r="DD3899" s="60" t="s">
        <v>1208</v>
      </c>
    </row>
    <row r="3900" spans="105:108" x14ac:dyDescent="0.2">
      <c r="DA3900" s="60" t="s">
        <v>1213</v>
      </c>
      <c r="DB3900" s="60" t="s">
        <v>1208</v>
      </c>
      <c r="DC3900" s="60" t="s">
        <v>2878</v>
      </c>
      <c r="DD3900" s="60" t="s">
        <v>1208</v>
      </c>
    </row>
    <row r="3901" spans="105:108" x14ac:dyDescent="0.2">
      <c r="DA3901" s="60" t="s">
        <v>1214</v>
      </c>
      <c r="DB3901" s="60" t="s">
        <v>1208</v>
      </c>
      <c r="DC3901" s="60" t="s">
        <v>2878</v>
      </c>
      <c r="DD3901" s="60" t="s">
        <v>1208</v>
      </c>
    </row>
    <row r="3902" spans="105:108" x14ac:dyDescent="0.2">
      <c r="DA3902" s="60" t="s">
        <v>1215</v>
      </c>
      <c r="DB3902" s="60" t="s">
        <v>1208</v>
      </c>
      <c r="DC3902" s="60" t="s">
        <v>2878</v>
      </c>
      <c r="DD3902" s="60" t="s">
        <v>1208</v>
      </c>
    </row>
    <row r="3903" spans="105:108" x14ac:dyDescent="0.2">
      <c r="DA3903" s="60" t="s">
        <v>1216</v>
      </c>
      <c r="DB3903" s="60" t="s">
        <v>1208</v>
      </c>
      <c r="DC3903" s="60" t="s">
        <v>2878</v>
      </c>
      <c r="DD3903" s="60" t="s">
        <v>1208</v>
      </c>
    </row>
    <row r="3904" spans="105:108" x14ac:dyDescent="0.2">
      <c r="DA3904" s="60" t="s">
        <v>1217</v>
      </c>
      <c r="DB3904" s="60" t="s">
        <v>1208</v>
      </c>
      <c r="DC3904" s="60" t="s">
        <v>2878</v>
      </c>
      <c r="DD3904" s="60" t="s">
        <v>1208</v>
      </c>
    </row>
    <row r="3905" spans="105:108" x14ac:dyDescent="0.2">
      <c r="DA3905" s="60" t="s">
        <v>1218</v>
      </c>
      <c r="DB3905" s="60" t="s">
        <v>1208</v>
      </c>
      <c r="DC3905" s="60" t="s">
        <v>2878</v>
      </c>
      <c r="DD3905" s="60" t="s">
        <v>1208</v>
      </c>
    </row>
    <row r="3906" spans="105:108" x14ac:dyDescent="0.2">
      <c r="DA3906" s="60" t="s">
        <v>1219</v>
      </c>
      <c r="DB3906" s="60" t="s">
        <v>1208</v>
      </c>
      <c r="DC3906" s="60" t="s">
        <v>2878</v>
      </c>
      <c r="DD3906" s="60" t="s">
        <v>1208</v>
      </c>
    </row>
    <row r="3907" spans="105:108" x14ac:dyDescent="0.2">
      <c r="DA3907" s="60" t="s">
        <v>1220</v>
      </c>
      <c r="DB3907" s="60" t="s">
        <v>1208</v>
      </c>
      <c r="DC3907" s="60" t="s">
        <v>2878</v>
      </c>
      <c r="DD3907" s="60" t="s">
        <v>1208</v>
      </c>
    </row>
    <row r="3908" spans="105:108" x14ac:dyDescent="0.2">
      <c r="DA3908" s="60" t="s">
        <v>1221</v>
      </c>
      <c r="DB3908" s="60" t="s">
        <v>1208</v>
      </c>
      <c r="DC3908" s="60" t="s">
        <v>2878</v>
      </c>
      <c r="DD3908" s="60" t="s">
        <v>1208</v>
      </c>
    </row>
    <row r="3909" spans="105:108" x14ac:dyDescent="0.2">
      <c r="DA3909" s="60" t="s">
        <v>1222</v>
      </c>
      <c r="DB3909" s="60" t="s">
        <v>1208</v>
      </c>
      <c r="DC3909" s="60" t="s">
        <v>2878</v>
      </c>
      <c r="DD3909" s="60" t="s">
        <v>1208</v>
      </c>
    </row>
    <row r="3910" spans="105:108" x14ac:dyDescent="0.2">
      <c r="DA3910" s="60" t="s">
        <v>1223</v>
      </c>
      <c r="DB3910" s="60" t="s">
        <v>1208</v>
      </c>
      <c r="DC3910" s="60" t="s">
        <v>2878</v>
      </c>
      <c r="DD3910" s="60" t="s">
        <v>1208</v>
      </c>
    </row>
    <row r="3911" spans="105:108" x14ac:dyDescent="0.2">
      <c r="DA3911" s="60" t="s">
        <v>1224</v>
      </c>
      <c r="DB3911" s="60" t="s">
        <v>1208</v>
      </c>
      <c r="DC3911" s="60" t="s">
        <v>2878</v>
      </c>
      <c r="DD3911" s="60" t="s">
        <v>1208</v>
      </c>
    </row>
    <row r="3912" spans="105:108" x14ac:dyDescent="0.2">
      <c r="DA3912" s="60" t="s">
        <v>1225</v>
      </c>
      <c r="DB3912" s="60" t="s">
        <v>1208</v>
      </c>
      <c r="DC3912" s="60" t="s">
        <v>2878</v>
      </c>
      <c r="DD3912" s="60" t="s">
        <v>1208</v>
      </c>
    </row>
    <row r="3913" spans="105:108" x14ac:dyDescent="0.2">
      <c r="DA3913" s="60" t="s">
        <v>1226</v>
      </c>
      <c r="DB3913" s="60" t="s">
        <v>1208</v>
      </c>
      <c r="DC3913" s="60" t="s">
        <v>2878</v>
      </c>
      <c r="DD3913" s="60" t="s">
        <v>1208</v>
      </c>
    </row>
    <row r="3914" spans="105:108" x14ac:dyDescent="0.2">
      <c r="DA3914" s="60" t="s">
        <v>1227</v>
      </c>
      <c r="DB3914" s="60" t="s">
        <v>1208</v>
      </c>
      <c r="DC3914" s="60" t="s">
        <v>2878</v>
      </c>
      <c r="DD3914" s="60" t="s">
        <v>1208</v>
      </c>
    </row>
    <row r="3915" spans="105:108" x14ac:dyDescent="0.2">
      <c r="DA3915" s="60" t="s">
        <v>1228</v>
      </c>
      <c r="DB3915" s="60" t="s">
        <v>1208</v>
      </c>
      <c r="DC3915" s="60" t="s">
        <v>2878</v>
      </c>
      <c r="DD3915" s="60" t="s">
        <v>1208</v>
      </c>
    </row>
    <row r="3916" spans="105:108" x14ac:dyDescent="0.2">
      <c r="DA3916" s="60" t="s">
        <v>1229</v>
      </c>
      <c r="DB3916" s="60" t="s">
        <v>1208</v>
      </c>
      <c r="DC3916" s="60" t="s">
        <v>2878</v>
      </c>
      <c r="DD3916" s="60" t="s">
        <v>1208</v>
      </c>
    </row>
    <row r="3917" spans="105:108" x14ac:dyDescent="0.2">
      <c r="DA3917" s="60" t="s">
        <v>1230</v>
      </c>
      <c r="DB3917" s="60" t="s">
        <v>1208</v>
      </c>
      <c r="DC3917" s="60" t="s">
        <v>2878</v>
      </c>
      <c r="DD3917" s="60" t="s">
        <v>1208</v>
      </c>
    </row>
    <row r="3918" spans="105:108" x14ac:dyDescent="0.2">
      <c r="DA3918" s="60" t="s">
        <v>1231</v>
      </c>
      <c r="DB3918" s="60" t="s">
        <v>1208</v>
      </c>
      <c r="DC3918" s="60" t="s">
        <v>2878</v>
      </c>
      <c r="DD3918" s="60" t="s">
        <v>1208</v>
      </c>
    </row>
    <row r="3919" spans="105:108" x14ac:dyDescent="0.2">
      <c r="DA3919" s="60" t="s">
        <v>1232</v>
      </c>
      <c r="DB3919" s="60" t="s">
        <v>1208</v>
      </c>
      <c r="DC3919" s="60" t="s">
        <v>2878</v>
      </c>
      <c r="DD3919" s="60" t="s">
        <v>1208</v>
      </c>
    </row>
    <row r="3920" spans="105:108" x14ac:dyDescent="0.2">
      <c r="DA3920" s="60" t="s">
        <v>1233</v>
      </c>
      <c r="DB3920" s="60" t="s">
        <v>1208</v>
      </c>
      <c r="DC3920" s="60" t="s">
        <v>2878</v>
      </c>
      <c r="DD3920" s="60" t="s">
        <v>1208</v>
      </c>
    </row>
    <row r="3921" spans="105:108" x14ac:dyDescent="0.2">
      <c r="DA3921" s="60" t="s">
        <v>1234</v>
      </c>
      <c r="DB3921" s="60" t="s">
        <v>1208</v>
      </c>
      <c r="DC3921" s="60" t="s">
        <v>2878</v>
      </c>
      <c r="DD3921" s="60" t="s">
        <v>1208</v>
      </c>
    </row>
    <row r="3922" spans="105:108" x14ac:dyDescent="0.2">
      <c r="DA3922" s="60" t="s">
        <v>1235</v>
      </c>
      <c r="DB3922" s="60" t="s">
        <v>1208</v>
      </c>
      <c r="DC3922" s="60" t="s">
        <v>2878</v>
      </c>
      <c r="DD3922" s="60" t="s">
        <v>1208</v>
      </c>
    </row>
    <row r="3923" spans="105:108" x14ac:dyDescent="0.2">
      <c r="DA3923" s="60" t="s">
        <v>1236</v>
      </c>
      <c r="DB3923" s="60" t="s">
        <v>1208</v>
      </c>
      <c r="DC3923" s="60" t="s">
        <v>2878</v>
      </c>
      <c r="DD3923" s="60" t="s">
        <v>1208</v>
      </c>
    </row>
    <row r="3924" spans="105:108" x14ac:dyDescent="0.2">
      <c r="DA3924" s="60" t="s">
        <v>1237</v>
      </c>
      <c r="DB3924" s="60" t="s">
        <v>1208</v>
      </c>
      <c r="DC3924" s="60" t="s">
        <v>2878</v>
      </c>
      <c r="DD3924" s="60" t="s">
        <v>1208</v>
      </c>
    </row>
    <row r="3925" spans="105:108" x14ac:dyDescent="0.2">
      <c r="DA3925" s="60" t="s">
        <v>1238</v>
      </c>
      <c r="DB3925" s="60" t="s">
        <v>1208</v>
      </c>
      <c r="DC3925" s="60" t="s">
        <v>2878</v>
      </c>
      <c r="DD3925" s="60" t="s">
        <v>1208</v>
      </c>
    </row>
    <row r="3926" spans="105:108" x14ac:dyDescent="0.2">
      <c r="DA3926" s="60" t="s">
        <v>1239</v>
      </c>
      <c r="DB3926" s="60" t="s">
        <v>1208</v>
      </c>
      <c r="DC3926" s="60" t="s">
        <v>2878</v>
      </c>
      <c r="DD3926" s="60" t="s">
        <v>1208</v>
      </c>
    </row>
    <row r="3927" spans="105:108" x14ac:dyDescent="0.2">
      <c r="DA3927" s="60" t="s">
        <v>1240</v>
      </c>
      <c r="DB3927" s="60" t="s">
        <v>1208</v>
      </c>
      <c r="DC3927" s="60" t="s">
        <v>2878</v>
      </c>
      <c r="DD3927" s="60" t="s">
        <v>1208</v>
      </c>
    </row>
    <row r="3928" spans="105:108" x14ac:dyDescent="0.2">
      <c r="DA3928" s="60" t="s">
        <v>1241</v>
      </c>
      <c r="DB3928" s="60" t="s">
        <v>1208</v>
      </c>
      <c r="DC3928" s="60" t="s">
        <v>2878</v>
      </c>
      <c r="DD3928" s="60" t="s">
        <v>1208</v>
      </c>
    </row>
    <row r="3929" spans="105:108" x14ac:dyDescent="0.2">
      <c r="DA3929" s="60" t="s">
        <v>1242</v>
      </c>
      <c r="DB3929" s="60" t="s">
        <v>1208</v>
      </c>
      <c r="DC3929" s="60" t="s">
        <v>2878</v>
      </c>
      <c r="DD3929" s="60" t="s">
        <v>1208</v>
      </c>
    </row>
    <row r="3930" spans="105:108" x14ac:dyDescent="0.2">
      <c r="DA3930" s="60" t="s">
        <v>1243</v>
      </c>
      <c r="DB3930" s="60" t="s">
        <v>1244</v>
      </c>
      <c r="DC3930" s="60" t="s">
        <v>2878</v>
      </c>
      <c r="DD3930" s="60" t="s">
        <v>1208</v>
      </c>
    </row>
    <row r="3931" spans="105:108" x14ac:dyDescent="0.2">
      <c r="DA3931" s="60" t="s">
        <v>1245</v>
      </c>
      <c r="DB3931" s="60" t="s">
        <v>1246</v>
      </c>
      <c r="DC3931" s="60" t="s">
        <v>2878</v>
      </c>
      <c r="DD3931" s="60" t="s">
        <v>1208</v>
      </c>
    </row>
    <row r="3932" spans="105:108" x14ac:dyDescent="0.2">
      <c r="DA3932" s="60" t="s">
        <v>1247</v>
      </c>
      <c r="DB3932" s="60" t="s">
        <v>1244</v>
      </c>
      <c r="DC3932" s="60" t="s">
        <v>2878</v>
      </c>
      <c r="DD3932" s="60" t="s">
        <v>1208</v>
      </c>
    </row>
    <row r="3933" spans="105:108" x14ac:dyDescent="0.2">
      <c r="DA3933" s="60" t="s">
        <v>1248</v>
      </c>
      <c r="DB3933" s="60" t="s">
        <v>1249</v>
      </c>
      <c r="DC3933" s="60" t="s">
        <v>1250</v>
      </c>
      <c r="DD3933" s="60" t="s">
        <v>1249</v>
      </c>
    </row>
    <row r="3934" spans="105:108" x14ac:dyDescent="0.2">
      <c r="DA3934" s="60" t="s">
        <v>1251</v>
      </c>
      <c r="DB3934" s="60" t="s">
        <v>1252</v>
      </c>
      <c r="DC3934" s="60" t="s">
        <v>1253</v>
      </c>
      <c r="DD3934" s="60" t="s">
        <v>1252</v>
      </c>
    </row>
    <row r="3935" spans="105:108" x14ac:dyDescent="0.2">
      <c r="DA3935" s="60" t="s">
        <v>1254</v>
      </c>
      <c r="DB3935" s="60" t="s">
        <v>1208</v>
      </c>
      <c r="DC3935" s="60" t="s">
        <v>2878</v>
      </c>
      <c r="DD3935" s="60" t="s">
        <v>1208</v>
      </c>
    </row>
    <row r="3936" spans="105:108" x14ac:dyDescent="0.2">
      <c r="DA3936" s="60" t="s">
        <v>1255</v>
      </c>
      <c r="DB3936" s="60" t="s">
        <v>1208</v>
      </c>
      <c r="DC3936" s="60" t="s">
        <v>2878</v>
      </c>
      <c r="DD3936" s="60" t="s">
        <v>1208</v>
      </c>
    </row>
    <row r="3937" spans="105:108" x14ac:dyDescent="0.2">
      <c r="DA3937" s="60" t="s">
        <v>1256</v>
      </c>
      <c r="DB3937" s="60" t="s">
        <v>1208</v>
      </c>
      <c r="DC3937" s="60" t="s">
        <v>2878</v>
      </c>
      <c r="DD3937" s="60" t="s">
        <v>1208</v>
      </c>
    </row>
    <row r="3938" spans="105:108" x14ac:dyDescent="0.2">
      <c r="DA3938" s="60" t="s">
        <v>1257</v>
      </c>
      <c r="DB3938" s="60" t="s">
        <v>1208</v>
      </c>
      <c r="DC3938" s="60" t="s">
        <v>2878</v>
      </c>
      <c r="DD3938" s="60" t="s">
        <v>1208</v>
      </c>
    </row>
    <row r="3939" spans="105:108" x14ac:dyDescent="0.2">
      <c r="DA3939" s="60" t="s">
        <v>1258</v>
      </c>
      <c r="DB3939" s="60" t="s">
        <v>1208</v>
      </c>
      <c r="DC3939" s="60" t="s">
        <v>2878</v>
      </c>
      <c r="DD3939" s="60" t="s">
        <v>1208</v>
      </c>
    </row>
    <row r="3940" spans="105:108" x14ac:dyDescent="0.2">
      <c r="DA3940" s="60" t="s">
        <v>1259</v>
      </c>
      <c r="DB3940" s="60" t="s">
        <v>1208</v>
      </c>
      <c r="DC3940" s="60" t="s">
        <v>2878</v>
      </c>
      <c r="DD3940" s="60" t="s">
        <v>1208</v>
      </c>
    </row>
    <row r="3941" spans="105:108" x14ac:dyDescent="0.2">
      <c r="DA3941" s="60" t="s">
        <v>1260</v>
      </c>
      <c r="DB3941" s="60" t="s">
        <v>1208</v>
      </c>
      <c r="DC3941" s="60" t="s">
        <v>2878</v>
      </c>
      <c r="DD3941" s="60" t="s">
        <v>1208</v>
      </c>
    </row>
    <row r="3942" spans="105:108" x14ac:dyDescent="0.2">
      <c r="DA3942" s="60" t="s">
        <v>1261</v>
      </c>
      <c r="DB3942" s="60" t="s">
        <v>1208</v>
      </c>
      <c r="DC3942" s="60" t="s">
        <v>2878</v>
      </c>
      <c r="DD3942" s="60" t="s">
        <v>1208</v>
      </c>
    </row>
    <row r="3943" spans="105:108" x14ac:dyDescent="0.2">
      <c r="DA3943" s="60" t="s">
        <v>1262</v>
      </c>
      <c r="DB3943" s="60" t="s">
        <v>1208</v>
      </c>
      <c r="DC3943" s="60" t="s">
        <v>2878</v>
      </c>
      <c r="DD3943" s="60" t="s">
        <v>1208</v>
      </c>
    </row>
    <row r="3944" spans="105:108" x14ac:dyDescent="0.2">
      <c r="DA3944" s="60" t="s">
        <v>1263</v>
      </c>
      <c r="DB3944" s="60" t="s">
        <v>1208</v>
      </c>
      <c r="DC3944" s="60" t="s">
        <v>2878</v>
      </c>
      <c r="DD3944" s="60" t="s">
        <v>1208</v>
      </c>
    </row>
    <row r="3945" spans="105:108" x14ac:dyDescent="0.2">
      <c r="DA3945" s="60" t="s">
        <v>1264</v>
      </c>
      <c r="DB3945" s="60" t="s">
        <v>1208</v>
      </c>
      <c r="DC3945" s="60" t="s">
        <v>2878</v>
      </c>
      <c r="DD3945" s="60" t="s">
        <v>1208</v>
      </c>
    </row>
    <row r="3946" spans="105:108" x14ac:dyDescent="0.2">
      <c r="DA3946" s="60" t="s">
        <v>1265</v>
      </c>
      <c r="DB3946" s="60" t="s">
        <v>1208</v>
      </c>
      <c r="DC3946" s="60" t="s">
        <v>2878</v>
      </c>
      <c r="DD3946" s="60" t="s">
        <v>1208</v>
      </c>
    </row>
    <row r="3947" spans="105:108" x14ac:dyDescent="0.2">
      <c r="DA3947" s="60" t="s">
        <v>1266</v>
      </c>
      <c r="DB3947" s="60" t="s">
        <v>1208</v>
      </c>
      <c r="DC3947" s="60" t="s">
        <v>2878</v>
      </c>
      <c r="DD3947" s="60" t="s">
        <v>1208</v>
      </c>
    </row>
    <row r="3948" spans="105:108" x14ac:dyDescent="0.2">
      <c r="DA3948" s="60" t="s">
        <v>1267</v>
      </c>
      <c r="DB3948" s="60" t="s">
        <v>1208</v>
      </c>
      <c r="DC3948" s="60" t="s">
        <v>2878</v>
      </c>
      <c r="DD3948" s="60" t="s">
        <v>1208</v>
      </c>
    </row>
    <row r="3949" spans="105:108" x14ac:dyDescent="0.2">
      <c r="DA3949" s="60" t="s">
        <v>1268</v>
      </c>
      <c r="DB3949" s="60" t="s">
        <v>1208</v>
      </c>
      <c r="DC3949" s="60" t="s">
        <v>2878</v>
      </c>
      <c r="DD3949" s="60" t="s">
        <v>1208</v>
      </c>
    </row>
    <row r="3950" spans="105:108" x14ac:dyDescent="0.2">
      <c r="DA3950" s="60" t="s">
        <v>1269</v>
      </c>
      <c r="DB3950" s="60" t="s">
        <v>1270</v>
      </c>
      <c r="DC3950" s="60" t="s">
        <v>2878</v>
      </c>
      <c r="DD3950" s="60" t="s">
        <v>1208</v>
      </c>
    </row>
    <row r="3951" spans="105:108" x14ac:dyDescent="0.2">
      <c r="DA3951" s="60" t="s">
        <v>1271</v>
      </c>
      <c r="DB3951" s="60" t="s">
        <v>1272</v>
      </c>
      <c r="DC3951" s="60" t="s">
        <v>7187</v>
      </c>
      <c r="DD3951" s="60" t="s">
        <v>7188</v>
      </c>
    </row>
    <row r="3952" spans="105:108" x14ac:dyDescent="0.2">
      <c r="DA3952" s="60" t="s">
        <v>7189</v>
      </c>
      <c r="DB3952" s="60" t="s">
        <v>7190</v>
      </c>
      <c r="DC3952" s="60" t="s">
        <v>2878</v>
      </c>
      <c r="DD3952" s="60" t="s">
        <v>1208</v>
      </c>
    </row>
    <row r="3953" spans="105:108" x14ac:dyDescent="0.2">
      <c r="DA3953" s="60" t="s">
        <v>7191</v>
      </c>
      <c r="DB3953" s="60" t="s">
        <v>7192</v>
      </c>
      <c r="DC3953" s="60" t="s">
        <v>2878</v>
      </c>
      <c r="DD3953" s="60" t="s">
        <v>1208</v>
      </c>
    </row>
    <row r="3954" spans="105:108" x14ac:dyDescent="0.2">
      <c r="DA3954" s="60" t="s">
        <v>7193</v>
      </c>
      <c r="DB3954" s="60" t="s">
        <v>7194</v>
      </c>
      <c r="DC3954" s="60" t="s">
        <v>2878</v>
      </c>
      <c r="DD3954" s="60" t="s">
        <v>1208</v>
      </c>
    </row>
    <row r="3955" spans="105:108" x14ac:dyDescent="0.2">
      <c r="DA3955" s="60" t="s">
        <v>7195</v>
      </c>
      <c r="DB3955" s="60" t="s">
        <v>7196</v>
      </c>
      <c r="DC3955" s="60" t="s">
        <v>2878</v>
      </c>
      <c r="DD3955" s="60" t="s">
        <v>1208</v>
      </c>
    </row>
    <row r="3956" spans="105:108" x14ac:dyDescent="0.2">
      <c r="DA3956" s="60" t="s">
        <v>7197</v>
      </c>
      <c r="DB3956" s="60" t="s">
        <v>7198</v>
      </c>
      <c r="DC3956" s="60" t="s">
        <v>3122</v>
      </c>
      <c r="DD3956" s="60" t="s">
        <v>7198</v>
      </c>
    </row>
    <row r="3957" spans="105:108" x14ac:dyDescent="0.2">
      <c r="DA3957" s="60" t="s">
        <v>7199</v>
      </c>
      <c r="DB3957" s="60" t="s">
        <v>7200</v>
      </c>
      <c r="DC3957" s="60" t="s">
        <v>2878</v>
      </c>
      <c r="DD3957" s="60" t="s">
        <v>1208</v>
      </c>
    </row>
    <row r="3958" spans="105:108" x14ac:dyDescent="0.2">
      <c r="DA3958" s="60" t="s">
        <v>7201</v>
      </c>
      <c r="DB3958" s="60" t="s">
        <v>7202</v>
      </c>
      <c r="DC3958" s="60" t="s">
        <v>2878</v>
      </c>
      <c r="DD3958" s="60" t="s">
        <v>1208</v>
      </c>
    </row>
    <row r="3959" spans="105:108" x14ac:dyDescent="0.2">
      <c r="DA3959" s="60" t="s">
        <v>7203</v>
      </c>
      <c r="DB3959" s="60" t="s">
        <v>7204</v>
      </c>
      <c r="DC3959" s="60" t="s">
        <v>2878</v>
      </c>
      <c r="DD3959" s="60" t="s">
        <v>1208</v>
      </c>
    </row>
    <row r="3960" spans="105:108" x14ac:dyDescent="0.2">
      <c r="DA3960" s="60" t="s">
        <v>7205</v>
      </c>
      <c r="DB3960" s="60" t="s">
        <v>7200</v>
      </c>
      <c r="DC3960" s="60" t="s">
        <v>2878</v>
      </c>
      <c r="DD3960" s="60" t="s">
        <v>1208</v>
      </c>
    </row>
    <row r="3961" spans="105:108" x14ac:dyDescent="0.2">
      <c r="DA3961" s="60" t="s">
        <v>7206</v>
      </c>
      <c r="DB3961" s="60" t="s">
        <v>7207</v>
      </c>
      <c r="DC3961" s="60" t="s">
        <v>7208</v>
      </c>
      <c r="DD3961" s="60" t="s">
        <v>7209</v>
      </c>
    </row>
    <row r="3962" spans="105:108" x14ac:dyDescent="0.2">
      <c r="DA3962" s="60" t="s">
        <v>7210</v>
      </c>
      <c r="DB3962" s="60" t="s">
        <v>7211</v>
      </c>
      <c r="DC3962" s="60" t="s">
        <v>7208</v>
      </c>
      <c r="DD3962" s="60" t="s">
        <v>7209</v>
      </c>
    </row>
    <row r="3963" spans="105:108" x14ac:dyDescent="0.2">
      <c r="DA3963" s="60" t="s">
        <v>7212</v>
      </c>
      <c r="DB3963" s="60" t="s">
        <v>7207</v>
      </c>
      <c r="DC3963" s="60" t="s">
        <v>7208</v>
      </c>
      <c r="DD3963" s="60" t="s">
        <v>7209</v>
      </c>
    </row>
    <row r="3964" spans="105:108" x14ac:dyDescent="0.2">
      <c r="DA3964" s="60" t="s">
        <v>7213</v>
      </c>
      <c r="DB3964" s="60" t="s">
        <v>7214</v>
      </c>
      <c r="DC3964" s="60" t="s">
        <v>7187</v>
      </c>
      <c r="DD3964" s="60" t="s">
        <v>7188</v>
      </c>
    </row>
    <row r="3965" spans="105:108" x14ac:dyDescent="0.2">
      <c r="DA3965" s="60" t="s">
        <v>7215</v>
      </c>
      <c r="DB3965" s="60" t="s">
        <v>7216</v>
      </c>
      <c r="DC3965" s="60" t="s">
        <v>7208</v>
      </c>
      <c r="DD3965" s="60" t="s">
        <v>7209</v>
      </c>
    </row>
    <row r="3966" spans="105:108" x14ac:dyDescent="0.2">
      <c r="DA3966" s="60" t="s">
        <v>7217</v>
      </c>
      <c r="DB3966" s="60" t="s">
        <v>7218</v>
      </c>
      <c r="DC3966" s="60" t="s">
        <v>7187</v>
      </c>
      <c r="DD3966" s="60" t="s">
        <v>7188</v>
      </c>
    </row>
    <row r="3967" spans="105:108" x14ac:dyDescent="0.2">
      <c r="DA3967" s="60" t="s">
        <v>7219</v>
      </c>
      <c r="DB3967" s="60" t="s">
        <v>7220</v>
      </c>
      <c r="DC3967" s="60" t="s">
        <v>7187</v>
      </c>
      <c r="DD3967" s="60" t="s">
        <v>7188</v>
      </c>
    </row>
    <row r="3968" spans="105:108" x14ac:dyDescent="0.2">
      <c r="DA3968" s="60" t="s">
        <v>7221</v>
      </c>
      <c r="DB3968" s="60" t="s">
        <v>7222</v>
      </c>
      <c r="DC3968" s="60" t="s">
        <v>7187</v>
      </c>
      <c r="DD3968" s="60" t="s">
        <v>7188</v>
      </c>
    </row>
    <row r="3969" spans="105:108" x14ac:dyDescent="0.2">
      <c r="DA3969" s="60" t="s">
        <v>7223</v>
      </c>
      <c r="DB3969" s="60" t="s">
        <v>7224</v>
      </c>
      <c r="DC3969" s="60" t="s">
        <v>7187</v>
      </c>
      <c r="DD3969" s="60" t="s">
        <v>7188</v>
      </c>
    </row>
    <row r="3970" spans="105:108" x14ac:dyDescent="0.2">
      <c r="DA3970" s="60" t="s">
        <v>7225</v>
      </c>
      <c r="DB3970" s="60" t="s">
        <v>7224</v>
      </c>
      <c r="DC3970" s="60" t="s">
        <v>7187</v>
      </c>
      <c r="DD3970" s="60" t="s">
        <v>7188</v>
      </c>
    </row>
    <row r="3971" spans="105:108" x14ac:dyDescent="0.2">
      <c r="DA3971" s="60" t="s">
        <v>7226</v>
      </c>
      <c r="DB3971" s="60" t="s">
        <v>7227</v>
      </c>
      <c r="DC3971" s="60" t="s">
        <v>7187</v>
      </c>
      <c r="DD3971" s="60" t="s">
        <v>7188</v>
      </c>
    </row>
    <row r="3972" spans="105:108" x14ac:dyDescent="0.2">
      <c r="DA3972" s="60" t="s">
        <v>7228</v>
      </c>
      <c r="DB3972" s="60" t="s">
        <v>7229</v>
      </c>
      <c r="DC3972" s="60" t="s">
        <v>7230</v>
      </c>
      <c r="DD3972" s="60" t="s">
        <v>7231</v>
      </c>
    </row>
    <row r="3973" spans="105:108" x14ac:dyDescent="0.2">
      <c r="DA3973" s="60" t="s">
        <v>7232</v>
      </c>
      <c r="DB3973" s="60" t="s">
        <v>7233</v>
      </c>
      <c r="DC3973" s="60" t="s">
        <v>7230</v>
      </c>
      <c r="DD3973" s="60" t="s">
        <v>7231</v>
      </c>
    </row>
    <row r="3974" spans="105:108" x14ac:dyDescent="0.2">
      <c r="DA3974" s="60" t="s">
        <v>7234</v>
      </c>
      <c r="DB3974" s="60" t="s">
        <v>7235</v>
      </c>
      <c r="DC3974" s="60" t="s">
        <v>7230</v>
      </c>
      <c r="DD3974" s="60" t="s">
        <v>7231</v>
      </c>
    </row>
    <row r="3975" spans="105:108" x14ac:dyDescent="0.2">
      <c r="DA3975" s="60" t="s">
        <v>7236</v>
      </c>
      <c r="DB3975" s="60" t="s">
        <v>7235</v>
      </c>
      <c r="DC3975" s="60" t="s">
        <v>7230</v>
      </c>
      <c r="DD3975" s="60" t="s">
        <v>7231</v>
      </c>
    </row>
    <row r="3976" spans="105:108" x14ac:dyDescent="0.2">
      <c r="DA3976" s="60" t="s">
        <v>7237</v>
      </c>
      <c r="DB3976" s="60" t="s">
        <v>7231</v>
      </c>
      <c r="DC3976" s="60" t="s">
        <v>7230</v>
      </c>
      <c r="DD3976" s="60" t="s">
        <v>7231</v>
      </c>
    </row>
    <row r="3977" spans="105:108" x14ac:dyDescent="0.2">
      <c r="DA3977" s="60" t="s">
        <v>7238</v>
      </c>
      <c r="DB3977" s="60" t="s">
        <v>7239</v>
      </c>
      <c r="DC3977" s="60" t="s">
        <v>7230</v>
      </c>
      <c r="DD3977" s="60" t="s">
        <v>7231</v>
      </c>
    </row>
    <row r="3978" spans="105:108" x14ac:dyDescent="0.2">
      <c r="DA3978" s="60" t="s">
        <v>7240</v>
      </c>
      <c r="DB3978" s="60" t="s">
        <v>7241</v>
      </c>
      <c r="DC3978" s="60" t="s">
        <v>7230</v>
      </c>
      <c r="DD3978" s="60" t="s">
        <v>7231</v>
      </c>
    </row>
    <row r="3979" spans="105:108" x14ac:dyDescent="0.2">
      <c r="DA3979" s="60" t="s">
        <v>7242</v>
      </c>
      <c r="DB3979" s="60" t="s">
        <v>7243</v>
      </c>
      <c r="DC3979" s="60" t="s">
        <v>7230</v>
      </c>
      <c r="DD3979" s="60" t="s">
        <v>7231</v>
      </c>
    </row>
    <row r="3980" spans="105:108" x14ac:dyDescent="0.2">
      <c r="DA3980" s="60" t="s">
        <v>7244</v>
      </c>
      <c r="DB3980" s="60" t="s">
        <v>7243</v>
      </c>
      <c r="DC3980" s="60" t="s">
        <v>7230</v>
      </c>
      <c r="DD3980" s="60" t="s">
        <v>7231</v>
      </c>
    </row>
    <row r="3981" spans="105:108" x14ac:dyDescent="0.2">
      <c r="DA3981" s="60" t="s">
        <v>7245</v>
      </c>
      <c r="DB3981" s="60" t="s">
        <v>7246</v>
      </c>
      <c r="DC3981" s="60" t="s">
        <v>7230</v>
      </c>
      <c r="DD3981" s="60" t="s">
        <v>7231</v>
      </c>
    </row>
    <row r="3982" spans="105:108" x14ac:dyDescent="0.2">
      <c r="DA3982" s="60" t="s">
        <v>7247</v>
      </c>
      <c r="DB3982" s="60" t="s">
        <v>7246</v>
      </c>
      <c r="DC3982" s="60" t="s">
        <v>7230</v>
      </c>
      <c r="DD3982" s="60" t="s">
        <v>7231</v>
      </c>
    </row>
    <row r="3983" spans="105:108" x14ac:dyDescent="0.2">
      <c r="DA3983" s="60" t="s">
        <v>7248</v>
      </c>
      <c r="DB3983" s="60" t="s">
        <v>7249</v>
      </c>
      <c r="DC3983" s="60" t="s">
        <v>7230</v>
      </c>
      <c r="DD3983" s="60" t="s">
        <v>7231</v>
      </c>
    </row>
    <row r="3984" spans="105:108" x14ac:dyDescent="0.2">
      <c r="DA3984" s="60" t="s">
        <v>7250</v>
      </c>
      <c r="DB3984" s="60" t="s">
        <v>335</v>
      </c>
      <c r="DC3984" s="60" t="s">
        <v>7230</v>
      </c>
      <c r="DD3984" s="60" t="s">
        <v>7231</v>
      </c>
    </row>
    <row r="3985" spans="105:108" x14ac:dyDescent="0.2">
      <c r="DA3985" s="60" t="s">
        <v>7251</v>
      </c>
      <c r="DB3985" s="60" t="s">
        <v>7252</v>
      </c>
      <c r="DC3985" s="60" t="s">
        <v>7253</v>
      </c>
      <c r="DD3985" s="60" t="s">
        <v>7254</v>
      </c>
    </row>
    <row r="3986" spans="105:108" x14ac:dyDescent="0.2">
      <c r="DA3986" s="60" t="s">
        <v>7255</v>
      </c>
      <c r="DB3986" s="60" t="s">
        <v>7256</v>
      </c>
      <c r="DC3986" s="60" t="s">
        <v>7253</v>
      </c>
      <c r="DD3986" s="60" t="s">
        <v>7254</v>
      </c>
    </row>
    <row r="3987" spans="105:108" x14ac:dyDescent="0.2">
      <c r="DA3987" s="60" t="s">
        <v>7257</v>
      </c>
      <c r="DB3987" s="60" t="s">
        <v>1315</v>
      </c>
      <c r="DC3987" s="60" t="s">
        <v>7230</v>
      </c>
      <c r="DD3987" s="60" t="s">
        <v>7231</v>
      </c>
    </row>
    <row r="3988" spans="105:108" x14ac:dyDescent="0.2">
      <c r="DA3988" s="60" t="s">
        <v>1316</v>
      </c>
      <c r="DB3988" s="60" t="s">
        <v>1317</v>
      </c>
      <c r="DC3988" s="60" t="s">
        <v>7253</v>
      </c>
      <c r="DD3988" s="60" t="s">
        <v>7254</v>
      </c>
    </row>
    <row r="3989" spans="105:108" x14ac:dyDescent="0.2">
      <c r="DA3989" s="60" t="s">
        <v>1318</v>
      </c>
      <c r="DB3989" s="60" t="s">
        <v>1319</v>
      </c>
      <c r="DC3989" s="60" t="s">
        <v>7253</v>
      </c>
      <c r="DD3989" s="60" t="s">
        <v>7254</v>
      </c>
    </row>
    <row r="3990" spans="105:108" x14ac:dyDescent="0.2">
      <c r="DA3990" s="60" t="s">
        <v>1320</v>
      </c>
      <c r="DB3990" s="60" t="s">
        <v>1321</v>
      </c>
      <c r="DC3990" s="60" t="s">
        <v>7253</v>
      </c>
      <c r="DD3990" s="60" t="s">
        <v>7254</v>
      </c>
    </row>
    <row r="3991" spans="105:108" x14ac:dyDescent="0.2">
      <c r="DA3991" s="60" t="s">
        <v>1322</v>
      </c>
      <c r="DB3991" s="60" t="s">
        <v>1323</v>
      </c>
      <c r="DC3991" s="60" t="s">
        <v>7253</v>
      </c>
      <c r="DD3991" s="60" t="s">
        <v>7254</v>
      </c>
    </row>
    <row r="3992" spans="105:108" x14ac:dyDescent="0.2">
      <c r="DA3992" s="60" t="s">
        <v>1324</v>
      </c>
      <c r="DB3992" s="60" t="s">
        <v>1325</v>
      </c>
      <c r="DC3992" s="60" t="s">
        <v>7253</v>
      </c>
      <c r="DD3992" s="60" t="s">
        <v>7254</v>
      </c>
    </row>
    <row r="3993" spans="105:108" x14ac:dyDescent="0.2">
      <c r="DA3993" s="60" t="s">
        <v>1326</v>
      </c>
      <c r="DB3993" s="60" t="s">
        <v>1327</v>
      </c>
      <c r="DC3993" s="60" t="s">
        <v>7253</v>
      </c>
      <c r="DD3993" s="60" t="s">
        <v>7254</v>
      </c>
    </row>
    <row r="3994" spans="105:108" x14ac:dyDescent="0.2">
      <c r="DA3994" s="60" t="s">
        <v>1328</v>
      </c>
      <c r="DB3994" s="60" t="s">
        <v>7254</v>
      </c>
      <c r="DC3994" s="60" t="s">
        <v>7253</v>
      </c>
      <c r="DD3994" s="60" t="s">
        <v>7254</v>
      </c>
    </row>
    <row r="3995" spans="105:108" x14ac:dyDescent="0.2">
      <c r="DA3995" s="60" t="s">
        <v>1329</v>
      </c>
      <c r="DB3995" s="60" t="s">
        <v>1330</v>
      </c>
      <c r="DC3995" s="60" t="s">
        <v>7253</v>
      </c>
      <c r="DD3995" s="60" t="s">
        <v>7254</v>
      </c>
    </row>
    <row r="3996" spans="105:108" x14ac:dyDescent="0.2">
      <c r="DA3996" s="60" t="s">
        <v>1331</v>
      </c>
      <c r="DB3996" s="60" t="s">
        <v>1332</v>
      </c>
      <c r="DC3996" s="60" t="s">
        <v>7253</v>
      </c>
      <c r="DD3996" s="60" t="s">
        <v>7254</v>
      </c>
    </row>
    <row r="3997" spans="105:108" x14ac:dyDescent="0.2">
      <c r="DA3997" s="60" t="s">
        <v>1333</v>
      </c>
      <c r="DB3997" s="60" t="s">
        <v>1334</v>
      </c>
      <c r="DC3997" s="60" t="s">
        <v>7253</v>
      </c>
      <c r="DD3997" s="60" t="s">
        <v>7254</v>
      </c>
    </row>
    <row r="3998" spans="105:108" x14ac:dyDescent="0.2">
      <c r="DA3998" s="60" t="s">
        <v>1335</v>
      </c>
      <c r="DB3998" s="60" t="s">
        <v>1336</v>
      </c>
      <c r="DC3998" s="60" t="s">
        <v>7253</v>
      </c>
      <c r="DD3998" s="60" t="s">
        <v>7254</v>
      </c>
    </row>
    <row r="3999" spans="105:108" x14ac:dyDescent="0.2">
      <c r="DA3999" s="60" t="s">
        <v>1337</v>
      </c>
      <c r="DB3999" s="60" t="s">
        <v>1338</v>
      </c>
      <c r="DC3999" s="60" t="s">
        <v>1339</v>
      </c>
      <c r="DD3999" s="60" t="s">
        <v>1338</v>
      </c>
    </row>
    <row r="4000" spans="105:108" x14ac:dyDescent="0.2">
      <c r="DA4000" s="60" t="s">
        <v>1340</v>
      </c>
      <c r="DB4000" s="60" t="s">
        <v>1338</v>
      </c>
      <c r="DC4000" s="60" t="s">
        <v>1339</v>
      </c>
      <c r="DD4000" s="60" t="s">
        <v>1338</v>
      </c>
    </row>
    <row r="4001" spans="105:108" x14ac:dyDescent="0.2">
      <c r="DA4001" s="60" t="s">
        <v>1341</v>
      </c>
      <c r="DB4001" s="60" t="s">
        <v>1338</v>
      </c>
      <c r="DC4001" s="60" t="s">
        <v>1339</v>
      </c>
      <c r="DD4001" s="60" t="s">
        <v>1338</v>
      </c>
    </row>
    <row r="4002" spans="105:108" x14ac:dyDescent="0.2">
      <c r="DA4002" s="60" t="s">
        <v>1342</v>
      </c>
      <c r="DB4002" s="60" t="s">
        <v>1338</v>
      </c>
      <c r="DC4002" s="60" t="s">
        <v>1339</v>
      </c>
      <c r="DD4002" s="60" t="s">
        <v>1338</v>
      </c>
    </row>
    <row r="4003" spans="105:108" x14ac:dyDescent="0.2">
      <c r="DA4003" s="60" t="s">
        <v>1343</v>
      </c>
      <c r="DB4003" s="60" t="s">
        <v>1338</v>
      </c>
      <c r="DC4003" s="60" t="s">
        <v>1339</v>
      </c>
      <c r="DD4003" s="60" t="s">
        <v>1338</v>
      </c>
    </row>
    <row r="4004" spans="105:108" x14ac:dyDescent="0.2">
      <c r="DA4004" s="60" t="s">
        <v>1344</v>
      </c>
      <c r="DB4004" s="60" t="s">
        <v>1345</v>
      </c>
      <c r="DC4004" s="60" t="s">
        <v>1339</v>
      </c>
      <c r="DD4004" s="60" t="s">
        <v>1338</v>
      </c>
    </row>
    <row r="4005" spans="105:108" x14ac:dyDescent="0.2">
      <c r="DA4005" s="60" t="s">
        <v>1346</v>
      </c>
      <c r="DB4005" s="60" t="s">
        <v>1347</v>
      </c>
      <c r="DC4005" s="60" t="s">
        <v>1348</v>
      </c>
      <c r="DD4005" s="60" t="s">
        <v>1349</v>
      </c>
    </row>
    <row r="4006" spans="105:108" x14ac:dyDescent="0.2">
      <c r="DA4006" s="60" t="s">
        <v>1350</v>
      </c>
      <c r="DB4006" s="60" t="s">
        <v>1351</v>
      </c>
      <c r="DC4006" s="60" t="s">
        <v>1348</v>
      </c>
      <c r="DD4006" s="60" t="s">
        <v>1349</v>
      </c>
    </row>
    <row r="4007" spans="105:108" x14ac:dyDescent="0.2">
      <c r="DA4007" s="60" t="s">
        <v>1352</v>
      </c>
      <c r="DB4007" s="60" t="s">
        <v>1353</v>
      </c>
      <c r="DC4007" s="60" t="s">
        <v>1339</v>
      </c>
      <c r="DD4007" s="60" t="s">
        <v>1338</v>
      </c>
    </row>
    <row r="4008" spans="105:108" x14ac:dyDescent="0.2">
      <c r="DA4008" s="60" t="s">
        <v>1354</v>
      </c>
      <c r="DB4008" s="60" t="s">
        <v>1353</v>
      </c>
      <c r="DC4008" s="60" t="s">
        <v>1339</v>
      </c>
      <c r="DD4008" s="60" t="s">
        <v>1338</v>
      </c>
    </row>
    <row r="4009" spans="105:108" x14ac:dyDescent="0.2">
      <c r="DA4009" s="60" t="s">
        <v>1355</v>
      </c>
      <c r="DB4009" s="60" t="s">
        <v>1351</v>
      </c>
      <c r="DC4009" s="60" t="s">
        <v>1348</v>
      </c>
      <c r="DD4009" s="60" t="s">
        <v>1349</v>
      </c>
    </row>
    <row r="4010" spans="105:108" x14ac:dyDescent="0.2">
      <c r="DA4010" s="60" t="s">
        <v>1356</v>
      </c>
      <c r="DB4010" s="60" t="s">
        <v>1345</v>
      </c>
      <c r="DC4010" s="60" t="s">
        <v>1339</v>
      </c>
      <c r="DD4010" s="60" t="s">
        <v>1338</v>
      </c>
    </row>
    <row r="4011" spans="105:108" x14ac:dyDescent="0.2">
      <c r="DA4011" s="60" t="s">
        <v>1357</v>
      </c>
      <c r="DB4011" s="60" t="s">
        <v>1358</v>
      </c>
      <c r="DC4011" s="60" t="s">
        <v>1359</v>
      </c>
      <c r="DD4011" s="60" t="s">
        <v>1360</v>
      </c>
    </row>
    <row r="4012" spans="105:108" x14ac:dyDescent="0.2">
      <c r="DA4012" s="60" t="s">
        <v>1361</v>
      </c>
      <c r="DB4012" s="60" t="s">
        <v>1358</v>
      </c>
      <c r="DC4012" s="60" t="s">
        <v>1359</v>
      </c>
      <c r="DD4012" s="60" t="s">
        <v>1360</v>
      </c>
    </row>
    <row r="4013" spans="105:108" x14ac:dyDescent="0.2">
      <c r="DA4013" s="60" t="s">
        <v>1362</v>
      </c>
      <c r="DB4013" s="60" t="s">
        <v>1363</v>
      </c>
      <c r="DC4013" s="60" t="s">
        <v>1359</v>
      </c>
      <c r="DD4013" s="60" t="s">
        <v>1360</v>
      </c>
    </row>
    <row r="4014" spans="105:108" x14ac:dyDescent="0.2">
      <c r="DA4014" s="60" t="s">
        <v>1364</v>
      </c>
      <c r="DB4014" s="60" t="s">
        <v>1363</v>
      </c>
      <c r="DC4014" s="60" t="s">
        <v>1359</v>
      </c>
      <c r="DD4014" s="60" t="s">
        <v>1360</v>
      </c>
    </row>
    <row r="4015" spans="105:108" x14ac:dyDescent="0.2">
      <c r="DA4015" s="60" t="s">
        <v>1365</v>
      </c>
      <c r="DB4015" s="60" t="s">
        <v>1366</v>
      </c>
      <c r="DC4015" s="60" t="s">
        <v>1367</v>
      </c>
      <c r="DD4015" s="60" t="s">
        <v>1368</v>
      </c>
    </row>
    <row r="4016" spans="105:108" x14ac:dyDescent="0.2">
      <c r="DA4016" s="60" t="s">
        <v>1369</v>
      </c>
      <c r="DB4016" s="60" t="s">
        <v>1366</v>
      </c>
      <c r="DC4016" s="60" t="s">
        <v>1367</v>
      </c>
      <c r="DD4016" s="60" t="s">
        <v>1368</v>
      </c>
    </row>
    <row r="4017" spans="105:108" x14ac:dyDescent="0.2">
      <c r="DA4017" s="60" t="s">
        <v>1370</v>
      </c>
      <c r="DB4017" s="60" t="s">
        <v>1371</v>
      </c>
      <c r="DC4017" s="60" t="s">
        <v>1348</v>
      </c>
      <c r="DD4017" s="60" t="s">
        <v>1349</v>
      </c>
    </row>
    <row r="4018" spans="105:108" x14ac:dyDescent="0.2">
      <c r="DA4018" s="60" t="s">
        <v>1372</v>
      </c>
      <c r="DB4018" s="60" t="s">
        <v>1373</v>
      </c>
      <c r="DC4018" s="60" t="s">
        <v>1348</v>
      </c>
      <c r="DD4018" s="60" t="s">
        <v>1349</v>
      </c>
    </row>
    <row r="4019" spans="105:108" x14ac:dyDescent="0.2">
      <c r="DA4019" s="60" t="s">
        <v>1374</v>
      </c>
      <c r="DB4019" s="60" t="s">
        <v>1375</v>
      </c>
      <c r="DC4019" s="60" t="s">
        <v>2902</v>
      </c>
      <c r="DD4019" s="60" t="s">
        <v>1376</v>
      </c>
    </row>
    <row r="4020" spans="105:108" x14ac:dyDescent="0.2">
      <c r="DA4020" s="60" t="s">
        <v>1377</v>
      </c>
      <c r="DB4020" s="60" t="s">
        <v>1375</v>
      </c>
      <c r="DC4020" s="60" t="s">
        <v>2902</v>
      </c>
      <c r="DD4020" s="60" t="s">
        <v>1376</v>
      </c>
    </row>
    <row r="4021" spans="105:108" x14ac:dyDescent="0.2">
      <c r="DA4021" s="60" t="s">
        <v>1378</v>
      </c>
      <c r="DB4021" s="60" t="s">
        <v>1379</v>
      </c>
      <c r="DC4021" s="60" t="s">
        <v>2902</v>
      </c>
      <c r="DD4021" s="60" t="s">
        <v>1376</v>
      </c>
    </row>
    <row r="4022" spans="105:108" x14ac:dyDescent="0.2">
      <c r="DA4022" s="60" t="s">
        <v>1380</v>
      </c>
      <c r="DB4022" s="60" t="s">
        <v>1381</v>
      </c>
      <c r="DC4022" s="60" t="s">
        <v>2902</v>
      </c>
      <c r="DD4022" s="60" t="s">
        <v>1376</v>
      </c>
    </row>
    <row r="4023" spans="105:108" x14ac:dyDescent="0.2">
      <c r="DA4023" s="60" t="s">
        <v>1382</v>
      </c>
      <c r="DB4023" s="60" t="s">
        <v>1383</v>
      </c>
      <c r="DC4023" s="60" t="s">
        <v>2902</v>
      </c>
      <c r="DD4023" s="60" t="s">
        <v>1376</v>
      </c>
    </row>
    <row r="4024" spans="105:108" x14ac:dyDescent="0.2">
      <c r="DA4024" s="60" t="s">
        <v>1384</v>
      </c>
      <c r="DB4024" s="60" t="s">
        <v>1385</v>
      </c>
      <c r="DC4024" s="60" t="s">
        <v>1367</v>
      </c>
      <c r="DD4024" s="60" t="s">
        <v>1368</v>
      </c>
    </row>
    <row r="4025" spans="105:108" x14ac:dyDescent="0.2">
      <c r="DA4025" s="60" t="s">
        <v>1386</v>
      </c>
      <c r="DB4025" s="60" t="s">
        <v>1387</v>
      </c>
      <c r="DC4025" s="60" t="s">
        <v>1388</v>
      </c>
      <c r="DD4025" s="60" t="s">
        <v>1389</v>
      </c>
    </row>
    <row r="4026" spans="105:108" x14ac:dyDescent="0.2">
      <c r="DA4026" s="60" t="s">
        <v>1390</v>
      </c>
      <c r="DB4026" s="60" t="s">
        <v>1387</v>
      </c>
      <c r="DC4026" s="60" t="s">
        <v>1388</v>
      </c>
      <c r="DD4026" s="60" t="s">
        <v>1389</v>
      </c>
    </row>
    <row r="4027" spans="105:108" x14ac:dyDescent="0.2">
      <c r="DA4027" s="60" t="s">
        <v>1391</v>
      </c>
      <c r="DB4027" s="60" t="s">
        <v>1392</v>
      </c>
      <c r="DC4027" s="60" t="s">
        <v>1388</v>
      </c>
      <c r="DD4027" s="60" t="s">
        <v>1389</v>
      </c>
    </row>
    <row r="4028" spans="105:108" x14ac:dyDescent="0.2">
      <c r="DA4028" s="60" t="s">
        <v>1393</v>
      </c>
      <c r="DB4028" s="60" t="s">
        <v>1394</v>
      </c>
      <c r="DC4028" s="60" t="s">
        <v>1388</v>
      </c>
      <c r="DD4028" s="60" t="s">
        <v>1389</v>
      </c>
    </row>
    <row r="4029" spans="105:108" x14ac:dyDescent="0.2">
      <c r="DA4029" s="60" t="s">
        <v>1395</v>
      </c>
      <c r="DB4029" s="60" t="s">
        <v>1396</v>
      </c>
      <c r="DC4029" s="60" t="s">
        <v>1388</v>
      </c>
      <c r="DD4029" s="60" t="s">
        <v>1389</v>
      </c>
    </row>
    <row r="4030" spans="105:108" x14ac:dyDescent="0.2">
      <c r="DA4030" s="60" t="s">
        <v>1397</v>
      </c>
      <c r="DB4030" s="60" t="s">
        <v>1398</v>
      </c>
      <c r="DC4030" s="60" t="s">
        <v>1388</v>
      </c>
      <c r="DD4030" s="60" t="s">
        <v>1389</v>
      </c>
    </row>
    <row r="4031" spans="105:108" x14ac:dyDescent="0.2">
      <c r="DA4031" s="60" t="s">
        <v>1399</v>
      </c>
      <c r="DB4031" s="60" t="s">
        <v>1400</v>
      </c>
      <c r="DC4031" s="60" t="s">
        <v>1367</v>
      </c>
      <c r="DD4031" s="60" t="s">
        <v>1368</v>
      </c>
    </row>
    <row r="4032" spans="105:108" x14ac:dyDescent="0.2">
      <c r="DA4032" s="60" t="s">
        <v>1401</v>
      </c>
      <c r="DB4032" s="60" t="s">
        <v>1400</v>
      </c>
      <c r="DC4032" s="60" t="s">
        <v>1367</v>
      </c>
      <c r="DD4032" s="60" t="s">
        <v>1368</v>
      </c>
    </row>
    <row r="4033" spans="105:108" x14ac:dyDescent="0.2">
      <c r="DA4033" s="60" t="s">
        <v>1402</v>
      </c>
      <c r="DB4033" s="60" t="s">
        <v>1368</v>
      </c>
      <c r="DC4033" s="60" t="s">
        <v>1367</v>
      </c>
      <c r="DD4033" s="60" t="s">
        <v>1368</v>
      </c>
    </row>
    <row r="4034" spans="105:108" x14ac:dyDescent="0.2">
      <c r="DA4034" s="60" t="s">
        <v>1403</v>
      </c>
      <c r="DB4034" s="60" t="s">
        <v>1404</v>
      </c>
      <c r="DC4034" s="60" t="s">
        <v>1367</v>
      </c>
      <c r="DD4034" s="60" t="s">
        <v>1368</v>
      </c>
    </row>
    <row r="4035" spans="105:108" x14ac:dyDescent="0.2">
      <c r="DA4035" s="60" t="s">
        <v>1405</v>
      </c>
      <c r="DB4035" s="60" t="s">
        <v>1368</v>
      </c>
      <c r="DC4035" s="60" t="s">
        <v>1367</v>
      </c>
      <c r="DD4035" s="60" t="s">
        <v>1368</v>
      </c>
    </row>
    <row r="4036" spans="105:108" x14ac:dyDescent="0.2">
      <c r="DA4036" s="60" t="s">
        <v>1406</v>
      </c>
      <c r="DB4036" s="60" t="s">
        <v>1407</v>
      </c>
      <c r="DC4036" s="60" t="s">
        <v>1408</v>
      </c>
      <c r="DD4036" s="60" t="s">
        <v>1409</v>
      </c>
    </row>
    <row r="4037" spans="105:108" x14ac:dyDescent="0.2">
      <c r="DA4037" s="60" t="s">
        <v>1410</v>
      </c>
      <c r="DB4037" s="60" t="s">
        <v>1407</v>
      </c>
      <c r="DC4037" s="60" t="s">
        <v>1408</v>
      </c>
      <c r="DD4037" s="60" t="s">
        <v>1409</v>
      </c>
    </row>
    <row r="4038" spans="105:108" x14ac:dyDescent="0.2">
      <c r="DA4038" s="60" t="s">
        <v>1411</v>
      </c>
      <c r="DB4038" s="60" t="s">
        <v>1407</v>
      </c>
      <c r="DC4038" s="60" t="s">
        <v>1408</v>
      </c>
      <c r="DD4038" s="60" t="s">
        <v>1409</v>
      </c>
    </row>
    <row r="4039" spans="105:108" x14ac:dyDescent="0.2">
      <c r="DA4039" s="60" t="s">
        <v>1412</v>
      </c>
      <c r="DB4039" s="60" t="s">
        <v>1413</v>
      </c>
      <c r="DC4039" s="60" t="s">
        <v>1408</v>
      </c>
      <c r="DD4039" s="60" t="s">
        <v>1409</v>
      </c>
    </row>
    <row r="4040" spans="105:108" x14ac:dyDescent="0.2">
      <c r="DA4040" s="60" t="s">
        <v>1414</v>
      </c>
      <c r="DB4040" s="60" t="s">
        <v>1413</v>
      </c>
      <c r="DC4040" s="60" t="s">
        <v>1408</v>
      </c>
      <c r="DD4040" s="60" t="s">
        <v>1409</v>
      </c>
    </row>
    <row r="4041" spans="105:108" x14ac:dyDescent="0.2">
      <c r="DA4041" s="60" t="s">
        <v>1415</v>
      </c>
      <c r="DB4041" s="60" t="s">
        <v>1416</v>
      </c>
      <c r="DC4041" s="60" t="s">
        <v>1408</v>
      </c>
      <c r="DD4041" s="60" t="s">
        <v>1409</v>
      </c>
    </row>
    <row r="4042" spans="105:108" x14ac:dyDescent="0.2">
      <c r="DA4042" s="60" t="s">
        <v>1417</v>
      </c>
      <c r="DB4042" s="60" t="s">
        <v>1416</v>
      </c>
      <c r="DC4042" s="60" t="s">
        <v>1408</v>
      </c>
      <c r="DD4042" s="60" t="s">
        <v>1409</v>
      </c>
    </row>
    <row r="4043" spans="105:108" x14ac:dyDescent="0.2">
      <c r="DA4043" s="60" t="s">
        <v>1418</v>
      </c>
      <c r="DB4043" s="60" t="s">
        <v>1419</v>
      </c>
      <c r="DC4043" s="60" t="s">
        <v>1408</v>
      </c>
      <c r="DD4043" s="60" t="s">
        <v>1409</v>
      </c>
    </row>
    <row r="4044" spans="105:108" x14ac:dyDescent="0.2">
      <c r="DA4044" s="60" t="s">
        <v>1420</v>
      </c>
      <c r="DB4044" s="60" t="s">
        <v>1421</v>
      </c>
      <c r="DC4044" s="60" t="s">
        <v>1408</v>
      </c>
      <c r="DD4044" s="60" t="s">
        <v>1409</v>
      </c>
    </row>
    <row r="4045" spans="105:108" x14ac:dyDescent="0.2">
      <c r="DA4045" s="60" t="s">
        <v>1422</v>
      </c>
      <c r="DB4045" s="60" t="s">
        <v>1423</v>
      </c>
      <c r="DC4045" s="60" t="s">
        <v>1408</v>
      </c>
      <c r="DD4045" s="60" t="s">
        <v>1409</v>
      </c>
    </row>
    <row r="4046" spans="105:108" x14ac:dyDescent="0.2">
      <c r="DA4046" s="60" t="s">
        <v>1424</v>
      </c>
      <c r="DB4046" s="60" t="s">
        <v>1425</v>
      </c>
      <c r="DC4046" s="60" t="s">
        <v>1408</v>
      </c>
      <c r="DD4046" s="60" t="s">
        <v>1409</v>
      </c>
    </row>
    <row r="4047" spans="105:108" x14ac:dyDescent="0.2">
      <c r="DA4047" s="60" t="s">
        <v>1426</v>
      </c>
      <c r="DB4047" s="60" t="s">
        <v>1427</v>
      </c>
      <c r="DC4047" s="60" t="s">
        <v>2911</v>
      </c>
      <c r="DD4047" s="60" t="s">
        <v>1428</v>
      </c>
    </row>
    <row r="4048" spans="105:108" x14ac:dyDescent="0.2">
      <c r="DA4048" s="60" t="s">
        <v>1429</v>
      </c>
      <c r="DB4048" s="60" t="s">
        <v>1430</v>
      </c>
      <c r="DC4048" s="60" t="s">
        <v>1408</v>
      </c>
      <c r="DD4048" s="60" t="s">
        <v>1409</v>
      </c>
    </row>
    <row r="4049" spans="105:108" x14ac:dyDescent="0.2">
      <c r="DA4049" s="60" t="s">
        <v>1431</v>
      </c>
      <c r="DB4049" s="60" t="s">
        <v>1432</v>
      </c>
      <c r="DC4049" s="60" t="s">
        <v>1408</v>
      </c>
      <c r="DD4049" s="60" t="s">
        <v>1409</v>
      </c>
    </row>
    <row r="4050" spans="105:108" x14ac:dyDescent="0.2">
      <c r="DA4050" s="60" t="s">
        <v>1433</v>
      </c>
      <c r="DB4050" s="60" t="s">
        <v>1434</v>
      </c>
      <c r="DC4050" s="60" t="s">
        <v>1408</v>
      </c>
      <c r="DD4050" s="60" t="s">
        <v>1409</v>
      </c>
    </row>
    <row r="4051" spans="105:108" x14ac:dyDescent="0.2">
      <c r="DA4051" s="60" t="s">
        <v>1435</v>
      </c>
      <c r="DB4051" s="60" t="s">
        <v>1436</v>
      </c>
      <c r="DC4051" s="60" t="s">
        <v>1408</v>
      </c>
      <c r="DD4051" s="60" t="s">
        <v>1409</v>
      </c>
    </row>
    <row r="4052" spans="105:108" x14ac:dyDescent="0.2">
      <c r="DA4052" s="60" t="s">
        <v>1437</v>
      </c>
      <c r="DB4052" s="60" t="s">
        <v>1438</v>
      </c>
      <c r="DC4052" s="60" t="s">
        <v>2911</v>
      </c>
      <c r="DD4052" s="60" t="s">
        <v>1428</v>
      </c>
    </row>
    <row r="4053" spans="105:108" x14ac:dyDescent="0.2">
      <c r="DA4053" s="60" t="s">
        <v>1439</v>
      </c>
      <c r="DB4053" s="60" t="s">
        <v>1440</v>
      </c>
      <c r="DC4053" s="60" t="s">
        <v>2911</v>
      </c>
      <c r="DD4053" s="60" t="s">
        <v>1428</v>
      </c>
    </row>
    <row r="4054" spans="105:108" x14ac:dyDescent="0.2">
      <c r="DA4054" s="60" t="s">
        <v>1441</v>
      </c>
      <c r="DB4054" s="60" t="s">
        <v>1442</v>
      </c>
      <c r="DC4054" s="60" t="s">
        <v>1408</v>
      </c>
      <c r="DD4054" s="60" t="s">
        <v>1409</v>
      </c>
    </row>
    <row r="4055" spans="105:108" x14ac:dyDescent="0.2">
      <c r="DA4055" s="60" t="s">
        <v>1443</v>
      </c>
      <c r="DB4055" s="60" t="s">
        <v>1444</v>
      </c>
      <c r="DC4055" s="60" t="s">
        <v>2908</v>
      </c>
      <c r="DD4055" s="60" t="s">
        <v>1445</v>
      </c>
    </row>
    <row r="4056" spans="105:108" x14ac:dyDescent="0.2">
      <c r="DA4056" s="60" t="s">
        <v>1446</v>
      </c>
      <c r="DB4056" s="60" t="s">
        <v>1447</v>
      </c>
      <c r="DC4056" s="60" t="s">
        <v>2908</v>
      </c>
      <c r="DD4056" s="60" t="s">
        <v>1445</v>
      </c>
    </row>
    <row r="4057" spans="105:108" x14ac:dyDescent="0.2">
      <c r="DA4057" s="60" t="s">
        <v>1448</v>
      </c>
      <c r="DB4057" s="60" t="s">
        <v>1449</v>
      </c>
      <c r="DC4057" s="60" t="s">
        <v>2908</v>
      </c>
      <c r="DD4057" s="60" t="s">
        <v>1445</v>
      </c>
    </row>
    <row r="4058" spans="105:108" x14ac:dyDescent="0.2">
      <c r="DA4058" s="60" t="s">
        <v>1450</v>
      </c>
      <c r="DB4058" s="60" t="s">
        <v>1451</v>
      </c>
      <c r="DC4058" s="60" t="s">
        <v>2908</v>
      </c>
      <c r="DD4058" s="60" t="s">
        <v>1445</v>
      </c>
    </row>
    <row r="4059" spans="105:108" x14ac:dyDescent="0.2">
      <c r="DA4059" s="60" t="s">
        <v>1452</v>
      </c>
      <c r="DB4059" s="60" t="s">
        <v>1453</v>
      </c>
      <c r="DC4059" s="60" t="s">
        <v>2908</v>
      </c>
      <c r="DD4059" s="60" t="s">
        <v>1445</v>
      </c>
    </row>
    <row r="4060" spans="105:108" x14ac:dyDescent="0.2">
      <c r="DA4060" s="60" t="s">
        <v>1454</v>
      </c>
      <c r="DB4060" s="60" t="s">
        <v>1455</v>
      </c>
      <c r="DC4060" s="60" t="s">
        <v>2908</v>
      </c>
      <c r="DD4060" s="60" t="s">
        <v>1445</v>
      </c>
    </row>
    <row r="4061" spans="105:108" x14ac:dyDescent="0.2">
      <c r="DA4061" s="60" t="s">
        <v>1456</v>
      </c>
      <c r="DB4061" s="60" t="s">
        <v>1451</v>
      </c>
      <c r="DC4061" s="60" t="s">
        <v>2908</v>
      </c>
      <c r="DD4061" s="60" t="s">
        <v>1445</v>
      </c>
    </row>
    <row r="4062" spans="105:108" x14ac:dyDescent="0.2">
      <c r="DA4062" s="60" t="s">
        <v>1457</v>
      </c>
      <c r="DB4062" s="60" t="s">
        <v>1451</v>
      </c>
      <c r="DC4062" s="60" t="s">
        <v>2908</v>
      </c>
      <c r="DD4062" s="60" t="s">
        <v>1445</v>
      </c>
    </row>
    <row r="4063" spans="105:108" x14ac:dyDescent="0.2">
      <c r="DA4063" s="60" t="s">
        <v>1458</v>
      </c>
      <c r="DB4063" s="60" t="s">
        <v>1453</v>
      </c>
      <c r="DC4063" s="60" t="s">
        <v>2908</v>
      </c>
      <c r="DD4063" s="60" t="s">
        <v>1445</v>
      </c>
    </row>
    <row r="4064" spans="105:108" x14ac:dyDescent="0.2">
      <c r="DA4064" s="60" t="s">
        <v>1459</v>
      </c>
      <c r="DB4064" s="60" t="s">
        <v>1444</v>
      </c>
      <c r="DC4064" s="60" t="s">
        <v>2908</v>
      </c>
      <c r="DD4064" s="60" t="s">
        <v>1445</v>
      </c>
    </row>
    <row r="4065" spans="105:108" x14ac:dyDescent="0.2">
      <c r="DA4065" s="60" t="s">
        <v>1460</v>
      </c>
      <c r="DB4065" s="60" t="s">
        <v>1461</v>
      </c>
      <c r="DC4065" s="60" t="s">
        <v>2906</v>
      </c>
      <c r="DD4065" s="60" t="s">
        <v>1462</v>
      </c>
    </row>
    <row r="4066" spans="105:108" x14ac:dyDescent="0.2">
      <c r="DA4066" s="60" t="s">
        <v>1463</v>
      </c>
      <c r="DB4066" s="60" t="s">
        <v>1464</v>
      </c>
      <c r="DC4066" s="60" t="s">
        <v>2906</v>
      </c>
      <c r="DD4066" s="60" t="s">
        <v>1462</v>
      </c>
    </row>
    <row r="4067" spans="105:108" x14ac:dyDescent="0.2">
      <c r="DA4067" s="60" t="s">
        <v>1465</v>
      </c>
      <c r="DB4067" s="60" t="s">
        <v>1466</v>
      </c>
      <c r="DC4067" s="60" t="s">
        <v>2906</v>
      </c>
      <c r="DD4067" s="60" t="s">
        <v>1462</v>
      </c>
    </row>
    <row r="4068" spans="105:108" x14ac:dyDescent="0.2">
      <c r="DA4068" s="60" t="s">
        <v>1467</v>
      </c>
      <c r="DB4068" s="60" t="s">
        <v>1468</v>
      </c>
      <c r="DC4068" s="60" t="s">
        <v>2906</v>
      </c>
      <c r="DD4068" s="60" t="s">
        <v>1462</v>
      </c>
    </row>
    <row r="4069" spans="105:108" x14ac:dyDescent="0.2">
      <c r="DA4069" s="60" t="s">
        <v>1469</v>
      </c>
      <c r="DB4069" s="60" t="s">
        <v>1461</v>
      </c>
      <c r="DC4069" s="60" t="s">
        <v>2906</v>
      </c>
      <c r="DD4069" s="60" t="s">
        <v>1462</v>
      </c>
    </row>
    <row r="4070" spans="105:108" x14ac:dyDescent="0.2">
      <c r="DA4070" s="60" t="s">
        <v>1470</v>
      </c>
      <c r="DB4070" s="60" t="s">
        <v>1471</v>
      </c>
      <c r="DC4070" s="60" t="s">
        <v>1472</v>
      </c>
      <c r="DD4070" s="60" t="s">
        <v>1473</v>
      </c>
    </row>
    <row r="4071" spans="105:108" x14ac:dyDescent="0.2">
      <c r="DA4071" s="60" t="s">
        <v>1474</v>
      </c>
      <c r="DB4071" s="60" t="s">
        <v>1475</v>
      </c>
      <c r="DC4071" s="60" t="s">
        <v>1472</v>
      </c>
      <c r="DD4071" s="60" t="s">
        <v>1473</v>
      </c>
    </row>
    <row r="4072" spans="105:108" x14ac:dyDescent="0.2">
      <c r="DA4072" s="60" t="s">
        <v>1476</v>
      </c>
      <c r="DB4072" s="60" t="s">
        <v>1475</v>
      </c>
      <c r="DC4072" s="60" t="s">
        <v>1472</v>
      </c>
      <c r="DD4072" s="60" t="s">
        <v>1473</v>
      </c>
    </row>
    <row r="4073" spans="105:108" x14ac:dyDescent="0.2">
      <c r="DA4073" s="60" t="s">
        <v>1477</v>
      </c>
      <c r="DB4073" s="60" t="s">
        <v>1471</v>
      </c>
      <c r="DC4073" s="60" t="s">
        <v>1472</v>
      </c>
      <c r="DD4073" s="60" t="s">
        <v>1473</v>
      </c>
    </row>
    <row r="4074" spans="105:108" x14ac:dyDescent="0.2">
      <c r="DA4074" s="60" t="s">
        <v>1478</v>
      </c>
      <c r="DB4074" s="60" t="s">
        <v>1479</v>
      </c>
      <c r="DC4074" s="60" t="s">
        <v>2914</v>
      </c>
      <c r="DD4074" s="60" t="s">
        <v>1479</v>
      </c>
    </row>
    <row r="4075" spans="105:108" x14ac:dyDescent="0.2">
      <c r="DA4075" s="60" t="s">
        <v>1480</v>
      </c>
      <c r="DB4075" s="60" t="s">
        <v>1479</v>
      </c>
      <c r="DC4075" s="60" t="s">
        <v>2914</v>
      </c>
      <c r="DD4075" s="60" t="s">
        <v>1479</v>
      </c>
    </row>
    <row r="4076" spans="105:108" x14ac:dyDescent="0.2">
      <c r="DA4076" s="60" t="s">
        <v>1481</v>
      </c>
      <c r="DB4076" s="60" t="s">
        <v>1479</v>
      </c>
      <c r="DC4076" s="60" t="s">
        <v>2914</v>
      </c>
      <c r="DD4076" s="60" t="s">
        <v>1479</v>
      </c>
    </row>
    <row r="4077" spans="105:108" x14ac:dyDescent="0.2">
      <c r="DA4077" s="60" t="s">
        <v>1482</v>
      </c>
      <c r="DB4077" s="60" t="s">
        <v>1483</v>
      </c>
      <c r="DC4077" s="60" t="s">
        <v>2914</v>
      </c>
      <c r="DD4077" s="60" t="s">
        <v>1479</v>
      </c>
    </row>
    <row r="4078" spans="105:108" x14ac:dyDescent="0.2">
      <c r="DA4078" s="60" t="s">
        <v>1484</v>
      </c>
      <c r="DB4078" s="60" t="s">
        <v>1485</v>
      </c>
      <c r="DC4078" s="60" t="s">
        <v>1486</v>
      </c>
      <c r="DD4078" s="60" t="s">
        <v>1487</v>
      </c>
    </row>
    <row r="4079" spans="105:108" x14ac:dyDescent="0.2">
      <c r="DA4079" s="60" t="s">
        <v>1488</v>
      </c>
      <c r="DB4079" s="60" t="s">
        <v>1489</v>
      </c>
      <c r="DC4079" s="60" t="s">
        <v>2938</v>
      </c>
      <c r="DD4079" s="60" t="s">
        <v>1490</v>
      </c>
    </row>
    <row r="4080" spans="105:108" x14ac:dyDescent="0.2">
      <c r="DA4080" s="60" t="s">
        <v>1491</v>
      </c>
      <c r="DB4080" s="60" t="s">
        <v>1492</v>
      </c>
      <c r="DC4080" s="60" t="s">
        <v>2905</v>
      </c>
      <c r="DD4080" s="60" t="s">
        <v>1492</v>
      </c>
    </row>
    <row r="4081" spans="105:108" x14ac:dyDescent="0.2">
      <c r="DA4081" s="60" t="s">
        <v>1493</v>
      </c>
      <c r="DB4081" s="60" t="s">
        <v>1492</v>
      </c>
      <c r="DC4081" s="60" t="s">
        <v>2905</v>
      </c>
      <c r="DD4081" s="60" t="s">
        <v>1492</v>
      </c>
    </row>
    <row r="4082" spans="105:108" x14ac:dyDescent="0.2">
      <c r="DA4082" s="60" t="s">
        <v>1494</v>
      </c>
      <c r="DB4082" s="60" t="s">
        <v>1495</v>
      </c>
      <c r="DC4082" s="60" t="s">
        <v>2905</v>
      </c>
      <c r="DD4082" s="60" t="s">
        <v>1492</v>
      </c>
    </row>
    <row r="4083" spans="105:108" x14ac:dyDescent="0.2">
      <c r="DA4083" s="60" t="s">
        <v>1496</v>
      </c>
      <c r="DB4083" s="60" t="s">
        <v>1497</v>
      </c>
      <c r="DC4083" s="60" t="s">
        <v>2911</v>
      </c>
      <c r="DD4083" s="60" t="s">
        <v>1428</v>
      </c>
    </row>
    <row r="4084" spans="105:108" x14ac:dyDescent="0.2">
      <c r="DA4084" s="60" t="s">
        <v>1498</v>
      </c>
      <c r="DB4084" s="60" t="s">
        <v>1499</v>
      </c>
      <c r="DC4084" s="60" t="s">
        <v>2911</v>
      </c>
      <c r="DD4084" s="60" t="s">
        <v>1428</v>
      </c>
    </row>
    <row r="4085" spans="105:108" x14ac:dyDescent="0.2">
      <c r="DA4085" s="60" t="s">
        <v>1500</v>
      </c>
      <c r="DB4085" s="60" t="s">
        <v>1499</v>
      </c>
      <c r="DC4085" s="60" t="s">
        <v>2911</v>
      </c>
      <c r="DD4085" s="60" t="s">
        <v>1428</v>
      </c>
    </row>
    <row r="4086" spans="105:108" x14ac:dyDescent="0.2">
      <c r="DA4086" s="60" t="s">
        <v>1501</v>
      </c>
      <c r="DB4086" s="60" t="s">
        <v>1502</v>
      </c>
      <c r="DC4086" s="60" t="s">
        <v>1486</v>
      </c>
      <c r="DD4086" s="60" t="s">
        <v>1487</v>
      </c>
    </row>
    <row r="4087" spans="105:108" x14ac:dyDescent="0.2">
      <c r="DA4087" s="60" t="s">
        <v>1503</v>
      </c>
      <c r="DB4087" s="60" t="s">
        <v>1504</v>
      </c>
      <c r="DC4087" s="60" t="s">
        <v>1486</v>
      </c>
      <c r="DD4087" s="60" t="s">
        <v>1487</v>
      </c>
    </row>
    <row r="4088" spans="105:108" x14ac:dyDescent="0.2">
      <c r="DA4088" s="60" t="s">
        <v>1505</v>
      </c>
      <c r="DB4088" s="60" t="s">
        <v>1506</v>
      </c>
      <c r="DC4088" s="60" t="s">
        <v>1486</v>
      </c>
      <c r="DD4088" s="60" t="s">
        <v>1487</v>
      </c>
    </row>
    <row r="4089" spans="105:108" x14ac:dyDescent="0.2">
      <c r="DA4089" s="60" t="s">
        <v>1507</v>
      </c>
      <c r="DB4089" s="60" t="s">
        <v>1508</v>
      </c>
      <c r="DC4089" s="60" t="s">
        <v>1486</v>
      </c>
      <c r="DD4089" s="60" t="s">
        <v>1487</v>
      </c>
    </row>
    <row r="4090" spans="105:108" x14ac:dyDescent="0.2">
      <c r="DA4090" s="60" t="s">
        <v>1509</v>
      </c>
      <c r="DB4090" s="60" t="s">
        <v>1510</v>
      </c>
      <c r="DC4090" s="60" t="s">
        <v>1486</v>
      </c>
      <c r="DD4090" s="60" t="s">
        <v>1487</v>
      </c>
    </row>
    <row r="4091" spans="105:108" x14ac:dyDescent="0.2">
      <c r="DA4091" s="60" t="s">
        <v>1511</v>
      </c>
      <c r="DB4091" s="60" t="s">
        <v>1506</v>
      </c>
      <c r="DC4091" s="60" t="s">
        <v>1486</v>
      </c>
      <c r="DD4091" s="60" t="s">
        <v>1487</v>
      </c>
    </row>
    <row r="4092" spans="105:108" x14ac:dyDescent="0.2">
      <c r="DA4092" s="60" t="s">
        <v>1512</v>
      </c>
      <c r="DB4092" s="60" t="s">
        <v>1513</v>
      </c>
      <c r="DC4092" s="60" t="s">
        <v>2911</v>
      </c>
      <c r="DD4092" s="60" t="s">
        <v>1428</v>
      </c>
    </row>
    <row r="4093" spans="105:108" x14ac:dyDescent="0.2">
      <c r="DA4093" s="60" t="s">
        <v>1514</v>
      </c>
      <c r="DB4093" s="60" t="s">
        <v>1513</v>
      </c>
      <c r="DC4093" s="60" t="s">
        <v>2911</v>
      </c>
      <c r="DD4093" s="60" t="s">
        <v>1428</v>
      </c>
    </row>
    <row r="4094" spans="105:108" x14ac:dyDescent="0.2">
      <c r="DA4094" s="60" t="s">
        <v>1515</v>
      </c>
      <c r="DB4094" s="60" t="s">
        <v>1516</v>
      </c>
      <c r="DC4094" s="60" t="s">
        <v>2911</v>
      </c>
      <c r="DD4094" s="60" t="s">
        <v>1428</v>
      </c>
    </row>
    <row r="4095" spans="105:108" x14ac:dyDescent="0.2">
      <c r="DA4095" s="60" t="s">
        <v>1517</v>
      </c>
      <c r="DB4095" s="60" t="s">
        <v>1518</v>
      </c>
      <c r="DC4095" s="60" t="s">
        <v>2911</v>
      </c>
      <c r="DD4095" s="60" t="s">
        <v>1428</v>
      </c>
    </row>
    <row r="4096" spans="105:108" x14ac:dyDescent="0.2">
      <c r="DA4096" s="60" t="s">
        <v>1519</v>
      </c>
      <c r="DB4096" s="60" t="s">
        <v>1518</v>
      </c>
      <c r="DC4096" s="60" t="s">
        <v>2911</v>
      </c>
      <c r="DD4096" s="60" t="s">
        <v>1428</v>
      </c>
    </row>
    <row r="4097" spans="105:108" x14ac:dyDescent="0.2">
      <c r="DA4097" s="60" t="s">
        <v>1520</v>
      </c>
      <c r="DB4097" s="60" t="s">
        <v>1518</v>
      </c>
      <c r="DC4097" s="60" t="s">
        <v>2911</v>
      </c>
      <c r="DD4097" s="60" t="s">
        <v>1428</v>
      </c>
    </row>
    <row r="4098" spans="105:108" x14ac:dyDescent="0.2">
      <c r="DA4098" s="60" t="s">
        <v>1521</v>
      </c>
      <c r="DB4098" s="60" t="s">
        <v>1513</v>
      </c>
      <c r="DC4098" s="60" t="s">
        <v>2911</v>
      </c>
      <c r="DD4098" s="60" t="s">
        <v>1428</v>
      </c>
    </row>
    <row r="4099" spans="105:108" x14ac:dyDescent="0.2">
      <c r="DA4099" s="60" t="s">
        <v>1522</v>
      </c>
      <c r="DB4099" s="60" t="s">
        <v>1523</v>
      </c>
      <c r="DC4099" s="60" t="s">
        <v>2913</v>
      </c>
      <c r="DD4099" s="60" t="s">
        <v>1524</v>
      </c>
    </row>
    <row r="4100" spans="105:108" x14ac:dyDescent="0.2">
      <c r="DA4100" s="60" t="s">
        <v>1525</v>
      </c>
      <c r="DB4100" s="60" t="s">
        <v>1526</v>
      </c>
      <c r="DC4100" s="60" t="s">
        <v>2913</v>
      </c>
      <c r="DD4100" s="60" t="s">
        <v>1524</v>
      </c>
    </row>
    <row r="4101" spans="105:108" x14ac:dyDescent="0.2">
      <c r="DA4101" s="60" t="s">
        <v>1527</v>
      </c>
      <c r="DB4101" s="60" t="s">
        <v>1526</v>
      </c>
      <c r="DC4101" s="60" t="s">
        <v>2913</v>
      </c>
      <c r="DD4101" s="60" t="s">
        <v>1524</v>
      </c>
    </row>
    <row r="4102" spans="105:108" x14ac:dyDescent="0.2">
      <c r="DA4102" s="60" t="s">
        <v>1528</v>
      </c>
      <c r="DB4102" s="60" t="s">
        <v>1523</v>
      </c>
      <c r="DC4102" s="60" t="s">
        <v>2913</v>
      </c>
      <c r="DD4102" s="60" t="s">
        <v>1524</v>
      </c>
    </row>
    <row r="4103" spans="105:108" x14ac:dyDescent="0.2">
      <c r="DA4103" s="60" t="s">
        <v>1529</v>
      </c>
      <c r="DB4103" s="60" t="s">
        <v>1530</v>
      </c>
      <c r="DC4103" s="60" t="s">
        <v>2917</v>
      </c>
      <c r="DD4103" s="60" t="s">
        <v>1531</v>
      </c>
    </row>
    <row r="4104" spans="105:108" x14ac:dyDescent="0.2">
      <c r="DA4104" s="60" t="s">
        <v>1532</v>
      </c>
      <c r="DB4104" s="60" t="s">
        <v>1533</v>
      </c>
      <c r="DC4104" s="60" t="s">
        <v>2917</v>
      </c>
      <c r="DD4104" s="60" t="s">
        <v>1531</v>
      </c>
    </row>
    <row r="4105" spans="105:108" x14ac:dyDescent="0.2">
      <c r="DA4105" s="60" t="s">
        <v>1534</v>
      </c>
      <c r="DB4105" s="60" t="s">
        <v>1530</v>
      </c>
      <c r="DC4105" s="60" t="s">
        <v>2917</v>
      </c>
      <c r="DD4105" s="60" t="s">
        <v>1531</v>
      </c>
    </row>
    <row r="4106" spans="105:108" x14ac:dyDescent="0.2">
      <c r="DA4106" s="60" t="s">
        <v>1535</v>
      </c>
      <c r="DB4106" s="60" t="s">
        <v>1536</v>
      </c>
      <c r="DC4106" s="60" t="s">
        <v>2917</v>
      </c>
      <c r="DD4106" s="60" t="s">
        <v>1531</v>
      </c>
    </row>
    <row r="4107" spans="105:108" x14ac:dyDescent="0.2">
      <c r="DA4107" s="60" t="s">
        <v>1537</v>
      </c>
      <c r="DB4107" s="60" t="s">
        <v>1538</v>
      </c>
      <c r="DC4107" s="60" t="s">
        <v>2917</v>
      </c>
      <c r="DD4107" s="60" t="s">
        <v>1531</v>
      </c>
    </row>
    <row r="4108" spans="105:108" x14ac:dyDescent="0.2">
      <c r="DA4108" s="60" t="s">
        <v>1539</v>
      </c>
      <c r="DB4108" s="60" t="s">
        <v>1540</v>
      </c>
      <c r="DC4108" s="60" t="s">
        <v>2917</v>
      </c>
      <c r="DD4108" s="60" t="s">
        <v>1531</v>
      </c>
    </row>
    <row r="4109" spans="105:108" x14ac:dyDescent="0.2">
      <c r="DA4109" s="60" t="s">
        <v>1541</v>
      </c>
      <c r="DB4109" s="60" t="s">
        <v>1542</v>
      </c>
      <c r="DC4109" s="60" t="s">
        <v>2917</v>
      </c>
      <c r="DD4109" s="60" t="s">
        <v>1531</v>
      </c>
    </row>
    <row r="4110" spans="105:108" x14ac:dyDescent="0.2">
      <c r="DA4110" s="60" t="s">
        <v>1543</v>
      </c>
      <c r="DB4110" s="60" t="s">
        <v>1536</v>
      </c>
      <c r="DC4110" s="60" t="s">
        <v>2917</v>
      </c>
      <c r="DD4110" s="60" t="s">
        <v>1531</v>
      </c>
    </row>
    <row r="4111" spans="105:108" x14ac:dyDescent="0.2">
      <c r="DA4111" s="60" t="s">
        <v>1544</v>
      </c>
      <c r="DB4111" s="60" t="s">
        <v>1545</v>
      </c>
      <c r="DC4111" s="60" t="s">
        <v>2880</v>
      </c>
      <c r="DD4111" s="60" t="s">
        <v>1545</v>
      </c>
    </row>
    <row r="4112" spans="105:108" x14ac:dyDescent="0.2">
      <c r="DA4112" s="60" t="s">
        <v>1546</v>
      </c>
      <c r="DB4112" s="60" t="s">
        <v>1545</v>
      </c>
      <c r="DC4112" s="60" t="s">
        <v>2880</v>
      </c>
      <c r="DD4112" s="60" t="s">
        <v>1545</v>
      </c>
    </row>
    <row r="4113" spans="105:108" x14ac:dyDescent="0.2">
      <c r="DA4113" s="60" t="s">
        <v>1547</v>
      </c>
      <c r="DB4113" s="60" t="s">
        <v>1545</v>
      </c>
      <c r="DC4113" s="60" t="s">
        <v>2880</v>
      </c>
      <c r="DD4113" s="60" t="s">
        <v>1545</v>
      </c>
    </row>
    <row r="4114" spans="105:108" x14ac:dyDescent="0.2">
      <c r="DA4114" s="60" t="s">
        <v>1548</v>
      </c>
      <c r="DB4114" s="60" t="s">
        <v>1545</v>
      </c>
      <c r="DC4114" s="60" t="s">
        <v>2880</v>
      </c>
      <c r="DD4114" s="60" t="s">
        <v>1545</v>
      </c>
    </row>
    <row r="4115" spans="105:108" x14ac:dyDescent="0.2">
      <c r="DA4115" s="60" t="s">
        <v>1549</v>
      </c>
      <c r="DB4115" s="60" t="s">
        <v>1545</v>
      </c>
      <c r="DC4115" s="60" t="s">
        <v>2880</v>
      </c>
      <c r="DD4115" s="60" t="s">
        <v>1545</v>
      </c>
    </row>
    <row r="4116" spans="105:108" x14ac:dyDescent="0.2">
      <c r="DA4116" s="60" t="s">
        <v>1550</v>
      </c>
      <c r="DB4116" s="60" t="s">
        <v>1545</v>
      </c>
      <c r="DC4116" s="60" t="s">
        <v>2880</v>
      </c>
      <c r="DD4116" s="60" t="s">
        <v>1545</v>
      </c>
    </row>
    <row r="4117" spans="105:108" x14ac:dyDescent="0.2">
      <c r="DA4117" s="60" t="s">
        <v>1551</v>
      </c>
      <c r="DB4117" s="60" t="s">
        <v>1545</v>
      </c>
      <c r="DC4117" s="60" t="s">
        <v>2880</v>
      </c>
      <c r="DD4117" s="60" t="s">
        <v>1545</v>
      </c>
    </row>
    <row r="4118" spans="105:108" x14ac:dyDescent="0.2">
      <c r="DA4118" s="60" t="s">
        <v>1552</v>
      </c>
      <c r="DB4118" s="60" t="s">
        <v>1545</v>
      </c>
      <c r="DC4118" s="60" t="s">
        <v>2880</v>
      </c>
      <c r="DD4118" s="60" t="s">
        <v>1545</v>
      </c>
    </row>
    <row r="4119" spans="105:108" x14ac:dyDescent="0.2">
      <c r="DA4119" s="60" t="s">
        <v>1553</v>
      </c>
      <c r="DB4119" s="60" t="s">
        <v>1545</v>
      </c>
      <c r="DC4119" s="60" t="s">
        <v>2880</v>
      </c>
      <c r="DD4119" s="60" t="s">
        <v>1545</v>
      </c>
    </row>
    <row r="4120" spans="105:108" x14ac:dyDescent="0.2">
      <c r="DA4120" s="60" t="s">
        <v>1554</v>
      </c>
      <c r="DB4120" s="60" t="s">
        <v>1545</v>
      </c>
      <c r="DC4120" s="60" t="s">
        <v>2880</v>
      </c>
      <c r="DD4120" s="60" t="s">
        <v>1545</v>
      </c>
    </row>
    <row r="4121" spans="105:108" x14ac:dyDescent="0.2">
      <c r="DA4121" s="60" t="s">
        <v>1555</v>
      </c>
      <c r="DB4121" s="60" t="s">
        <v>1545</v>
      </c>
      <c r="DC4121" s="60" t="s">
        <v>2880</v>
      </c>
      <c r="DD4121" s="60" t="s">
        <v>1545</v>
      </c>
    </row>
    <row r="4122" spans="105:108" x14ac:dyDescent="0.2">
      <c r="DA4122" s="60" t="s">
        <v>1556</v>
      </c>
      <c r="DB4122" s="60" t="s">
        <v>1557</v>
      </c>
      <c r="DC4122" s="60" t="s">
        <v>2880</v>
      </c>
      <c r="DD4122" s="60" t="s">
        <v>1545</v>
      </c>
    </row>
    <row r="4123" spans="105:108" x14ac:dyDescent="0.2">
      <c r="DA4123" s="60" t="s">
        <v>1558</v>
      </c>
      <c r="DB4123" s="60" t="s">
        <v>1545</v>
      </c>
      <c r="DC4123" s="60" t="s">
        <v>2880</v>
      </c>
      <c r="DD4123" s="60" t="s">
        <v>1545</v>
      </c>
    </row>
    <row r="4124" spans="105:108" x14ac:dyDescent="0.2">
      <c r="DA4124" s="60" t="s">
        <v>1559</v>
      </c>
      <c r="DB4124" s="60" t="s">
        <v>1545</v>
      </c>
      <c r="DC4124" s="60" t="s">
        <v>2880</v>
      </c>
      <c r="DD4124" s="60" t="s">
        <v>1545</v>
      </c>
    </row>
    <row r="4125" spans="105:108" x14ac:dyDescent="0.2">
      <c r="DA4125" s="60" t="s">
        <v>1560</v>
      </c>
      <c r="DB4125" s="60" t="s">
        <v>1545</v>
      </c>
      <c r="DC4125" s="60" t="s">
        <v>2880</v>
      </c>
      <c r="DD4125" s="60" t="s">
        <v>1545</v>
      </c>
    </row>
    <row r="4126" spans="105:108" x14ac:dyDescent="0.2">
      <c r="DA4126" s="60" t="s">
        <v>1561</v>
      </c>
      <c r="DB4126" s="60" t="s">
        <v>1545</v>
      </c>
      <c r="DC4126" s="60" t="s">
        <v>2880</v>
      </c>
      <c r="DD4126" s="60" t="s">
        <v>1545</v>
      </c>
    </row>
    <row r="4127" spans="105:108" x14ac:dyDescent="0.2">
      <c r="DA4127" s="60" t="s">
        <v>1562</v>
      </c>
      <c r="DB4127" s="60" t="s">
        <v>1545</v>
      </c>
      <c r="DC4127" s="60" t="s">
        <v>2880</v>
      </c>
      <c r="DD4127" s="60" t="s">
        <v>1545</v>
      </c>
    </row>
    <row r="4128" spans="105:108" x14ac:dyDescent="0.2">
      <c r="DA4128" s="60" t="s">
        <v>1563</v>
      </c>
      <c r="DB4128" s="60" t="s">
        <v>1557</v>
      </c>
      <c r="DC4128" s="60" t="s">
        <v>2880</v>
      </c>
      <c r="DD4128" s="60" t="s">
        <v>1545</v>
      </c>
    </row>
    <row r="4129" spans="105:108" x14ac:dyDescent="0.2">
      <c r="DA4129" s="60" t="s">
        <v>1564</v>
      </c>
      <c r="DB4129" s="60" t="s">
        <v>1565</v>
      </c>
      <c r="DC4129" s="60" t="s">
        <v>2880</v>
      </c>
      <c r="DD4129" s="60" t="s">
        <v>1545</v>
      </c>
    </row>
    <row r="4130" spans="105:108" x14ac:dyDescent="0.2">
      <c r="DA4130" s="60" t="s">
        <v>1566</v>
      </c>
      <c r="DB4130" s="60" t="s">
        <v>1567</v>
      </c>
      <c r="DC4130" s="60" t="s">
        <v>2880</v>
      </c>
      <c r="DD4130" s="60" t="s">
        <v>1545</v>
      </c>
    </row>
    <row r="4131" spans="105:108" x14ac:dyDescent="0.2">
      <c r="DA4131" s="60" t="s">
        <v>1568</v>
      </c>
      <c r="DB4131" s="60" t="s">
        <v>1569</v>
      </c>
      <c r="DC4131" s="60" t="s">
        <v>2880</v>
      </c>
      <c r="DD4131" s="60" t="s">
        <v>1545</v>
      </c>
    </row>
    <row r="4132" spans="105:108" x14ac:dyDescent="0.2">
      <c r="DA4132" s="60" t="s">
        <v>1570</v>
      </c>
      <c r="DB4132" s="60" t="s">
        <v>1569</v>
      </c>
      <c r="DC4132" s="60" t="s">
        <v>2880</v>
      </c>
      <c r="DD4132" s="60" t="s">
        <v>1545</v>
      </c>
    </row>
    <row r="4133" spans="105:108" x14ac:dyDescent="0.2">
      <c r="DA4133" s="60" t="s">
        <v>1571</v>
      </c>
      <c r="DB4133" s="60" t="s">
        <v>1572</v>
      </c>
      <c r="DC4133" s="60" t="s">
        <v>1573</v>
      </c>
      <c r="DD4133" s="60" t="s">
        <v>1574</v>
      </c>
    </row>
    <row r="4134" spans="105:108" x14ac:dyDescent="0.2">
      <c r="DA4134" s="60" t="s">
        <v>1575</v>
      </c>
      <c r="DB4134" s="60" t="s">
        <v>1576</v>
      </c>
      <c r="DC4134" s="60" t="s">
        <v>1573</v>
      </c>
      <c r="DD4134" s="60" t="s">
        <v>1574</v>
      </c>
    </row>
    <row r="4135" spans="105:108" x14ac:dyDescent="0.2">
      <c r="DA4135" s="60" t="s">
        <v>1577</v>
      </c>
      <c r="DB4135" s="60" t="s">
        <v>1578</v>
      </c>
      <c r="DC4135" s="60" t="s">
        <v>1573</v>
      </c>
      <c r="DD4135" s="60" t="s">
        <v>1574</v>
      </c>
    </row>
    <row r="4136" spans="105:108" x14ac:dyDescent="0.2">
      <c r="DA4136" s="60" t="s">
        <v>1579</v>
      </c>
      <c r="DB4136" s="60" t="s">
        <v>1574</v>
      </c>
      <c r="DC4136" s="60" t="s">
        <v>1573</v>
      </c>
      <c r="DD4136" s="60" t="s">
        <v>1574</v>
      </c>
    </row>
    <row r="4137" spans="105:108" x14ac:dyDescent="0.2">
      <c r="DA4137" s="60" t="s">
        <v>1580</v>
      </c>
      <c r="DB4137" s="60" t="s">
        <v>1572</v>
      </c>
      <c r="DC4137" s="60" t="s">
        <v>1573</v>
      </c>
      <c r="DD4137" s="60" t="s">
        <v>1574</v>
      </c>
    </row>
    <row r="4138" spans="105:108" x14ac:dyDescent="0.2">
      <c r="DA4138" s="60" t="s">
        <v>1581</v>
      </c>
      <c r="DB4138" s="60" t="s">
        <v>1582</v>
      </c>
      <c r="DC4138" s="60" t="s">
        <v>1583</v>
      </c>
      <c r="DD4138" s="60" t="s">
        <v>1582</v>
      </c>
    </row>
    <row r="4139" spans="105:108" x14ac:dyDescent="0.2">
      <c r="DA4139" s="60" t="s">
        <v>1584</v>
      </c>
      <c r="DB4139" s="60" t="s">
        <v>1585</v>
      </c>
      <c r="DC4139" s="60" t="s">
        <v>1583</v>
      </c>
      <c r="DD4139" s="60" t="s">
        <v>1582</v>
      </c>
    </row>
    <row r="4140" spans="105:108" x14ac:dyDescent="0.2">
      <c r="DA4140" s="60" t="s">
        <v>1586</v>
      </c>
      <c r="DB4140" s="60" t="s">
        <v>1585</v>
      </c>
      <c r="DC4140" s="60" t="s">
        <v>1583</v>
      </c>
      <c r="DD4140" s="60" t="s">
        <v>1582</v>
      </c>
    </row>
    <row r="4141" spans="105:108" x14ac:dyDescent="0.2">
      <c r="DA4141" s="60" t="s">
        <v>1587</v>
      </c>
      <c r="DB4141" s="60" t="s">
        <v>1582</v>
      </c>
      <c r="DC4141" s="60" t="s">
        <v>1583</v>
      </c>
      <c r="DD4141" s="60" t="s">
        <v>1582</v>
      </c>
    </row>
    <row r="4142" spans="105:108" x14ac:dyDescent="0.2">
      <c r="DA4142" s="60" t="s">
        <v>1588</v>
      </c>
      <c r="DB4142" s="60" t="s">
        <v>1589</v>
      </c>
      <c r="DC4142" s="60" t="s">
        <v>2902</v>
      </c>
      <c r="DD4142" s="60" t="s">
        <v>1376</v>
      </c>
    </row>
    <row r="4143" spans="105:108" x14ac:dyDescent="0.2">
      <c r="DA4143" s="60" t="s">
        <v>1590</v>
      </c>
      <c r="DB4143" s="60" t="s">
        <v>1591</v>
      </c>
      <c r="DC4143" s="60" t="s">
        <v>2902</v>
      </c>
      <c r="DD4143" s="60" t="s">
        <v>1376</v>
      </c>
    </row>
    <row r="4144" spans="105:108" x14ac:dyDescent="0.2">
      <c r="DA4144" s="60" t="s">
        <v>1592</v>
      </c>
      <c r="DB4144" s="60" t="s">
        <v>1591</v>
      </c>
      <c r="DC4144" s="60" t="s">
        <v>2902</v>
      </c>
      <c r="DD4144" s="60" t="s">
        <v>1376</v>
      </c>
    </row>
    <row r="4145" spans="105:108" x14ac:dyDescent="0.2">
      <c r="DA4145" s="60" t="s">
        <v>1593</v>
      </c>
      <c r="DB4145" s="60" t="s">
        <v>1594</v>
      </c>
      <c r="DC4145" s="60" t="s">
        <v>1595</v>
      </c>
      <c r="DD4145" s="60" t="s">
        <v>1596</v>
      </c>
    </row>
    <row r="4146" spans="105:108" x14ac:dyDescent="0.2">
      <c r="DA4146" s="60" t="s">
        <v>1597</v>
      </c>
      <c r="DB4146" s="60" t="s">
        <v>1594</v>
      </c>
      <c r="DC4146" s="60" t="s">
        <v>1595</v>
      </c>
      <c r="DD4146" s="60" t="s">
        <v>1596</v>
      </c>
    </row>
    <row r="4147" spans="105:108" x14ac:dyDescent="0.2">
      <c r="DA4147" s="60" t="s">
        <v>1598</v>
      </c>
      <c r="DB4147" s="60" t="s">
        <v>1594</v>
      </c>
      <c r="DC4147" s="60" t="s">
        <v>1595</v>
      </c>
      <c r="DD4147" s="60" t="s">
        <v>1596</v>
      </c>
    </row>
    <row r="4148" spans="105:108" x14ac:dyDescent="0.2">
      <c r="DA4148" s="60" t="s">
        <v>1599</v>
      </c>
      <c r="DB4148" s="60" t="s">
        <v>1594</v>
      </c>
      <c r="DC4148" s="60" t="s">
        <v>1595</v>
      </c>
      <c r="DD4148" s="60" t="s">
        <v>1596</v>
      </c>
    </row>
    <row r="4149" spans="105:108" x14ac:dyDescent="0.2">
      <c r="DA4149" s="60" t="s">
        <v>1600</v>
      </c>
      <c r="DB4149" s="60" t="s">
        <v>1594</v>
      </c>
      <c r="DC4149" s="60" t="s">
        <v>1595</v>
      </c>
      <c r="DD4149" s="60" t="s">
        <v>1596</v>
      </c>
    </row>
    <row r="4150" spans="105:108" x14ac:dyDescent="0.2">
      <c r="DA4150" s="60" t="s">
        <v>1601</v>
      </c>
      <c r="DB4150" s="60" t="s">
        <v>1594</v>
      </c>
      <c r="DC4150" s="60" t="s">
        <v>1595</v>
      </c>
      <c r="DD4150" s="60" t="s">
        <v>1596</v>
      </c>
    </row>
    <row r="4151" spans="105:108" x14ac:dyDescent="0.2">
      <c r="DA4151" s="60" t="s">
        <v>1602</v>
      </c>
      <c r="DB4151" s="60" t="s">
        <v>1594</v>
      </c>
      <c r="DC4151" s="60" t="s">
        <v>1595</v>
      </c>
      <c r="DD4151" s="60" t="s">
        <v>1596</v>
      </c>
    </row>
    <row r="4152" spans="105:108" x14ac:dyDescent="0.2">
      <c r="DA4152" s="60" t="s">
        <v>1603</v>
      </c>
      <c r="DB4152" s="60" t="s">
        <v>1594</v>
      </c>
      <c r="DC4152" s="60" t="s">
        <v>1595</v>
      </c>
      <c r="DD4152" s="60" t="s">
        <v>1596</v>
      </c>
    </row>
    <row r="4153" spans="105:108" x14ac:dyDescent="0.2">
      <c r="DA4153" s="60" t="s">
        <v>1604</v>
      </c>
      <c r="DB4153" s="60" t="s">
        <v>1594</v>
      </c>
      <c r="DC4153" s="60" t="s">
        <v>1595</v>
      </c>
      <c r="DD4153" s="60" t="s">
        <v>1596</v>
      </c>
    </row>
    <row r="4154" spans="105:108" x14ac:dyDescent="0.2">
      <c r="DA4154" s="60" t="s">
        <v>1605</v>
      </c>
      <c r="DB4154" s="60" t="s">
        <v>1594</v>
      </c>
      <c r="DC4154" s="60" t="s">
        <v>1595</v>
      </c>
      <c r="DD4154" s="60" t="s">
        <v>1596</v>
      </c>
    </row>
    <row r="4155" spans="105:108" x14ac:dyDescent="0.2">
      <c r="DA4155" s="60" t="s">
        <v>1606</v>
      </c>
      <c r="DB4155" s="60" t="s">
        <v>1594</v>
      </c>
      <c r="DC4155" s="60" t="s">
        <v>1595</v>
      </c>
      <c r="DD4155" s="60" t="s">
        <v>1596</v>
      </c>
    </row>
    <row r="4156" spans="105:108" x14ac:dyDescent="0.2">
      <c r="DA4156" s="60" t="s">
        <v>1607</v>
      </c>
      <c r="DB4156" s="60" t="s">
        <v>1608</v>
      </c>
      <c r="DC4156" s="60" t="s">
        <v>1595</v>
      </c>
      <c r="DD4156" s="60" t="s">
        <v>1596</v>
      </c>
    </row>
    <row r="4157" spans="105:108" x14ac:dyDescent="0.2">
      <c r="DA4157" s="60" t="s">
        <v>1609</v>
      </c>
      <c r="DB4157" s="60" t="s">
        <v>1594</v>
      </c>
      <c r="DC4157" s="60" t="s">
        <v>1595</v>
      </c>
      <c r="DD4157" s="60" t="s">
        <v>1596</v>
      </c>
    </row>
    <row r="4158" spans="105:108" x14ac:dyDescent="0.2">
      <c r="DA4158" s="60" t="s">
        <v>1610</v>
      </c>
      <c r="DB4158" s="60" t="s">
        <v>1611</v>
      </c>
      <c r="DC4158" s="60" t="s">
        <v>1595</v>
      </c>
      <c r="DD4158" s="60" t="s">
        <v>1596</v>
      </c>
    </row>
    <row r="4159" spans="105:108" x14ac:dyDescent="0.2">
      <c r="DA4159" s="60" t="s">
        <v>1612</v>
      </c>
      <c r="DB4159" s="60" t="s">
        <v>1594</v>
      </c>
      <c r="DC4159" s="60" t="s">
        <v>1595</v>
      </c>
      <c r="DD4159" s="60" t="s">
        <v>1596</v>
      </c>
    </row>
    <row r="4160" spans="105:108" x14ac:dyDescent="0.2">
      <c r="DA4160" s="60" t="s">
        <v>1613</v>
      </c>
      <c r="DB4160" s="60" t="s">
        <v>1594</v>
      </c>
      <c r="DC4160" s="60" t="s">
        <v>1595</v>
      </c>
      <c r="DD4160" s="60" t="s">
        <v>1596</v>
      </c>
    </row>
    <row r="4161" spans="105:108" x14ac:dyDescent="0.2">
      <c r="DA4161" s="60" t="s">
        <v>1614</v>
      </c>
      <c r="DB4161" s="60" t="s">
        <v>1594</v>
      </c>
      <c r="DC4161" s="60" t="s">
        <v>1595</v>
      </c>
      <c r="DD4161" s="60" t="s">
        <v>1596</v>
      </c>
    </row>
    <row r="4162" spans="105:108" x14ac:dyDescent="0.2">
      <c r="DA4162" s="60" t="s">
        <v>1615</v>
      </c>
      <c r="DB4162" s="60" t="s">
        <v>1594</v>
      </c>
      <c r="DC4162" s="60" t="s">
        <v>1595</v>
      </c>
      <c r="DD4162" s="60" t="s">
        <v>1596</v>
      </c>
    </row>
    <row r="4163" spans="105:108" x14ac:dyDescent="0.2">
      <c r="DA4163" s="60" t="s">
        <v>1616</v>
      </c>
      <c r="DB4163" s="60" t="s">
        <v>1617</v>
      </c>
      <c r="DC4163" s="60" t="s">
        <v>1595</v>
      </c>
      <c r="DD4163" s="60" t="s">
        <v>1596</v>
      </c>
    </row>
    <row r="4164" spans="105:108" x14ac:dyDescent="0.2">
      <c r="DA4164" s="60" t="s">
        <v>1618</v>
      </c>
      <c r="DB4164" s="60" t="s">
        <v>1619</v>
      </c>
      <c r="DC4164" s="60" t="s">
        <v>1595</v>
      </c>
      <c r="DD4164" s="60" t="s">
        <v>1596</v>
      </c>
    </row>
    <row r="4165" spans="105:108" x14ac:dyDescent="0.2">
      <c r="DA4165" s="60" t="s">
        <v>1620</v>
      </c>
      <c r="DB4165" s="60" t="s">
        <v>1594</v>
      </c>
      <c r="DC4165" s="60" t="s">
        <v>1595</v>
      </c>
      <c r="DD4165" s="60" t="s">
        <v>1596</v>
      </c>
    </row>
    <row r="4166" spans="105:108" x14ac:dyDescent="0.2">
      <c r="DA4166" s="60" t="s">
        <v>1621</v>
      </c>
      <c r="DB4166" s="60" t="s">
        <v>1622</v>
      </c>
      <c r="DC4166" s="60" t="s">
        <v>1595</v>
      </c>
      <c r="DD4166" s="60" t="s">
        <v>1596</v>
      </c>
    </row>
    <row r="4167" spans="105:108" x14ac:dyDescent="0.2">
      <c r="DA4167" s="60" t="s">
        <v>1623</v>
      </c>
      <c r="DB4167" s="60" t="s">
        <v>1619</v>
      </c>
      <c r="DC4167" s="60" t="s">
        <v>1595</v>
      </c>
      <c r="DD4167" s="60" t="s">
        <v>1596</v>
      </c>
    </row>
    <row r="4168" spans="105:108" x14ac:dyDescent="0.2">
      <c r="DA4168" s="60" t="s">
        <v>1624</v>
      </c>
      <c r="DB4168" s="60" t="s">
        <v>1625</v>
      </c>
      <c r="DC4168" s="60" t="s">
        <v>2901</v>
      </c>
      <c r="DD4168" s="60" t="s">
        <v>2975</v>
      </c>
    </row>
    <row r="4169" spans="105:108" x14ac:dyDescent="0.2">
      <c r="DA4169" s="60" t="s">
        <v>1626</v>
      </c>
      <c r="DB4169" s="60" t="s">
        <v>1625</v>
      </c>
      <c r="DC4169" s="60" t="s">
        <v>2901</v>
      </c>
      <c r="DD4169" s="60" t="s">
        <v>2975</v>
      </c>
    </row>
    <row r="4170" spans="105:108" x14ac:dyDescent="0.2">
      <c r="DA4170" s="60" t="s">
        <v>1627</v>
      </c>
      <c r="DB4170" s="60" t="s">
        <v>1628</v>
      </c>
      <c r="DC4170" s="60" t="s">
        <v>2901</v>
      </c>
      <c r="DD4170" s="60" t="s">
        <v>2975</v>
      </c>
    </row>
    <row r="4171" spans="105:108" x14ac:dyDescent="0.2">
      <c r="DA4171" s="60" t="s">
        <v>1629</v>
      </c>
      <c r="DB4171" s="60" t="s">
        <v>1630</v>
      </c>
      <c r="DC4171" s="60" t="s">
        <v>2901</v>
      </c>
      <c r="DD4171" s="60" t="s">
        <v>2975</v>
      </c>
    </row>
    <row r="4172" spans="105:108" x14ac:dyDescent="0.2">
      <c r="DA4172" s="60" t="s">
        <v>1631</v>
      </c>
      <c r="DB4172" s="60" t="s">
        <v>1632</v>
      </c>
      <c r="DC4172" s="60" t="s">
        <v>2901</v>
      </c>
      <c r="DD4172" s="60" t="s">
        <v>2975</v>
      </c>
    </row>
    <row r="4173" spans="105:108" x14ac:dyDescent="0.2">
      <c r="DA4173" s="60" t="s">
        <v>1633</v>
      </c>
      <c r="DB4173" s="60" t="s">
        <v>1634</v>
      </c>
      <c r="DC4173" s="60" t="s">
        <v>2901</v>
      </c>
      <c r="DD4173" s="60" t="s">
        <v>2975</v>
      </c>
    </row>
    <row r="4174" spans="105:108" x14ac:dyDescent="0.2">
      <c r="DA4174" s="60" t="s">
        <v>1635</v>
      </c>
      <c r="DB4174" s="60" t="s">
        <v>1632</v>
      </c>
      <c r="DC4174" s="60" t="s">
        <v>2901</v>
      </c>
      <c r="DD4174" s="60" t="s">
        <v>2975</v>
      </c>
    </row>
    <row r="4175" spans="105:108" x14ac:dyDescent="0.2">
      <c r="DA4175" s="60" t="s">
        <v>1636</v>
      </c>
      <c r="DB4175" s="60" t="s">
        <v>1637</v>
      </c>
      <c r="DC4175" s="60" t="s">
        <v>1638</v>
      </c>
      <c r="DD4175" s="60" t="s">
        <v>1639</v>
      </c>
    </row>
    <row r="4176" spans="105:108" x14ac:dyDescent="0.2">
      <c r="DA4176" s="60" t="s">
        <v>1640</v>
      </c>
      <c r="DB4176" s="60" t="s">
        <v>1637</v>
      </c>
      <c r="DC4176" s="60" t="s">
        <v>1638</v>
      </c>
      <c r="DD4176" s="60" t="s">
        <v>1639</v>
      </c>
    </row>
    <row r="4177" spans="105:108" x14ac:dyDescent="0.2">
      <c r="DA4177" s="60" t="s">
        <v>1641</v>
      </c>
      <c r="DB4177" s="60" t="s">
        <v>1637</v>
      </c>
      <c r="DC4177" s="60" t="s">
        <v>1638</v>
      </c>
      <c r="DD4177" s="60" t="s">
        <v>1639</v>
      </c>
    </row>
    <row r="4178" spans="105:108" x14ac:dyDescent="0.2">
      <c r="DA4178" s="60" t="s">
        <v>1642</v>
      </c>
      <c r="DB4178" s="60" t="s">
        <v>1637</v>
      </c>
      <c r="DC4178" s="60" t="s">
        <v>1638</v>
      </c>
      <c r="DD4178" s="60" t="s">
        <v>1639</v>
      </c>
    </row>
    <row r="4179" spans="105:108" x14ac:dyDescent="0.2">
      <c r="DA4179" s="60" t="s">
        <v>1643</v>
      </c>
      <c r="DB4179" s="60" t="s">
        <v>1637</v>
      </c>
      <c r="DC4179" s="60" t="s">
        <v>1638</v>
      </c>
      <c r="DD4179" s="60" t="s">
        <v>1639</v>
      </c>
    </row>
    <row r="4180" spans="105:108" x14ac:dyDescent="0.2">
      <c r="DA4180" s="60" t="s">
        <v>1644</v>
      </c>
      <c r="DB4180" s="60" t="s">
        <v>1637</v>
      </c>
      <c r="DC4180" s="60" t="s">
        <v>1638</v>
      </c>
      <c r="DD4180" s="60" t="s">
        <v>1639</v>
      </c>
    </row>
    <row r="4181" spans="105:108" x14ac:dyDescent="0.2">
      <c r="DA4181" s="60" t="s">
        <v>1645</v>
      </c>
      <c r="DB4181" s="60" t="s">
        <v>1637</v>
      </c>
      <c r="DC4181" s="60" t="s">
        <v>1638</v>
      </c>
      <c r="DD4181" s="60" t="s">
        <v>1639</v>
      </c>
    </row>
    <row r="4182" spans="105:108" x14ac:dyDescent="0.2">
      <c r="DA4182" s="60" t="s">
        <v>1646</v>
      </c>
      <c r="DB4182" s="60" t="s">
        <v>1637</v>
      </c>
      <c r="DC4182" s="60" t="s">
        <v>1638</v>
      </c>
      <c r="DD4182" s="60" t="s">
        <v>1639</v>
      </c>
    </row>
    <row r="4183" spans="105:108" x14ac:dyDescent="0.2">
      <c r="DA4183" s="60" t="s">
        <v>1647</v>
      </c>
      <c r="DB4183" s="60" t="s">
        <v>1637</v>
      </c>
      <c r="DC4183" s="60" t="s">
        <v>1638</v>
      </c>
      <c r="DD4183" s="60" t="s">
        <v>1639</v>
      </c>
    </row>
    <row r="4184" spans="105:108" x14ac:dyDescent="0.2">
      <c r="DA4184" s="60" t="s">
        <v>1648</v>
      </c>
      <c r="DB4184" s="60" t="s">
        <v>1637</v>
      </c>
      <c r="DC4184" s="60" t="s">
        <v>1638</v>
      </c>
      <c r="DD4184" s="60" t="s">
        <v>1639</v>
      </c>
    </row>
    <row r="4185" spans="105:108" x14ac:dyDescent="0.2">
      <c r="DA4185" s="60" t="s">
        <v>1649</v>
      </c>
      <c r="DB4185" s="60" t="s">
        <v>1637</v>
      </c>
      <c r="DC4185" s="60" t="s">
        <v>1638</v>
      </c>
      <c r="DD4185" s="60" t="s">
        <v>1639</v>
      </c>
    </row>
    <row r="4186" spans="105:108" x14ac:dyDescent="0.2">
      <c r="DA4186" s="60" t="s">
        <v>1650</v>
      </c>
      <c r="DB4186" s="60" t="s">
        <v>1651</v>
      </c>
      <c r="DC4186" s="60" t="s">
        <v>1638</v>
      </c>
      <c r="DD4186" s="60" t="s">
        <v>1639</v>
      </c>
    </row>
    <row r="4187" spans="105:108" x14ac:dyDescent="0.2">
      <c r="DA4187" s="60" t="s">
        <v>1652</v>
      </c>
      <c r="DB4187" s="60" t="s">
        <v>1653</v>
      </c>
      <c r="DC4187" s="60" t="s">
        <v>2897</v>
      </c>
      <c r="DD4187" s="60" t="s">
        <v>1654</v>
      </c>
    </row>
    <row r="4188" spans="105:108" x14ac:dyDescent="0.2">
      <c r="DA4188" s="60" t="s">
        <v>1655</v>
      </c>
      <c r="DB4188" s="60" t="s">
        <v>1653</v>
      </c>
      <c r="DC4188" s="60" t="s">
        <v>2897</v>
      </c>
      <c r="DD4188" s="60" t="s">
        <v>1654</v>
      </c>
    </row>
    <row r="4189" spans="105:108" x14ac:dyDescent="0.2">
      <c r="DA4189" s="60" t="s">
        <v>1656</v>
      </c>
      <c r="DB4189" s="60" t="s">
        <v>1657</v>
      </c>
      <c r="DC4189" s="60" t="s">
        <v>1658</v>
      </c>
      <c r="DD4189" s="60" t="s">
        <v>1657</v>
      </c>
    </row>
    <row r="4190" spans="105:108" x14ac:dyDescent="0.2">
      <c r="DA4190" s="60" t="s">
        <v>1659</v>
      </c>
      <c r="DB4190" s="60" t="s">
        <v>1657</v>
      </c>
      <c r="DC4190" s="60" t="s">
        <v>1658</v>
      </c>
      <c r="DD4190" s="60" t="s">
        <v>1657</v>
      </c>
    </row>
    <row r="4191" spans="105:108" x14ac:dyDescent="0.2">
      <c r="DA4191" s="60" t="s">
        <v>1660</v>
      </c>
      <c r="DB4191" s="60" t="s">
        <v>1661</v>
      </c>
      <c r="DC4191" s="60" t="s">
        <v>1662</v>
      </c>
      <c r="DD4191" s="60" t="s">
        <v>1661</v>
      </c>
    </row>
    <row r="4192" spans="105:108" x14ac:dyDescent="0.2">
      <c r="DA4192" s="60" t="s">
        <v>1663</v>
      </c>
      <c r="DB4192" s="60" t="s">
        <v>1661</v>
      </c>
      <c r="DC4192" s="60" t="s">
        <v>1662</v>
      </c>
      <c r="DD4192" s="60" t="s">
        <v>1661</v>
      </c>
    </row>
    <row r="4193" spans="105:108" x14ac:dyDescent="0.2">
      <c r="DA4193" s="60" t="s">
        <v>1664</v>
      </c>
      <c r="DB4193" s="60" t="s">
        <v>1665</v>
      </c>
      <c r="DC4193" s="60" t="s">
        <v>1662</v>
      </c>
      <c r="DD4193" s="60" t="s">
        <v>1661</v>
      </c>
    </row>
    <row r="4194" spans="105:108" x14ac:dyDescent="0.2">
      <c r="DA4194" s="60" t="s">
        <v>1666</v>
      </c>
      <c r="DB4194" s="60" t="s">
        <v>1667</v>
      </c>
      <c r="DC4194" s="60" t="s">
        <v>1662</v>
      </c>
      <c r="DD4194" s="60" t="s">
        <v>1661</v>
      </c>
    </row>
    <row r="4195" spans="105:108" x14ac:dyDescent="0.2">
      <c r="DA4195" s="60" t="s">
        <v>1668</v>
      </c>
      <c r="DB4195" s="60" t="s">
        <v>1669</v>
      </c>
      <c r="DC4195" s="60" t="s">
        <v>1662</v>
      </c>
      <c r="DD4195" s="60" t="s">
        <v>1661</v>
      </c>
    </row>
    <row r="4196" spans="105:108" x14ac:dyDescent="0.2">
      <c r="DA4196" s="60" t="s">
        <v>1670</v>
      </c>
      <c r="DB4196" s="60" t="s">
        <v>1671</v>
      </c>
      <c r="DC4196" s="60" t="s">
        <v>1595</v>
      </c>
      <c r="DD4196" s="60" t="s">
        <v>1596</v>
      </c>
    </row>
    <row r="4197" spans="105:108" x14ac:dyDescent="0.2">
      <c r="DA4197" s="60" t="s">
        <v>1672</v>
      </c>
      <c r="DB4197" s="60" t="s">
        <v>1671</v>
      </c>
      <c r="DC4197" s="60" t="s">
        <v>1595</v>
      </c>
      <c r="DD4197" s="60" t="s">
        <v>1596</v>
      </c>
    </row>
    <row r="4198" spans="105:108" x14ac:dyDescent="0.2">
      <c r="DA4198" s="60" t="s">
        <v>1673</v>
      </c>
      <c r="DB4198" s="60" t="s">
        <v>1674</v>
      </c>
      <c r="DC4198" s="60" t="s">
        <v>1675</v>
      </c>
      <c r="DD4198" s="60" t="s">
        <v>1676</v>
      </c>
    </row>
    <row r="4199" spans="105:108" x14ac:dyDescent="0.2">
      <c r="DA4199" s="60" t="s">
        <v>1677</v>
      </c>
      <c r="DB4199" s="60" t="s">
        <v>1678</v>
      </c>
      <c r="DC4199" s="60" t="s">
        <v>1675</v>
      </c>
      <c r="DD4199" s="60" t="s">
        <v>1676</v>
      </c>
    </row>
    <row r="4200" spans="105:108" x14ac:dyDescent="0.2">
      <c r="DA4200" s="60" t="s">
        <v>1679</v>
      </c>
      <c r="DB4200" s="60" t="s">
        <v>1680</v>
      </c>
      <c r="DC4200" s="60" t="s">
        <v>1675</v>
      </c>
      <c r="DD4200" s="60" t="s">
        <v>1676</v>
      </c>
    </row>
    <row r="4201" spans="105:108" x14ac:dyDescent="0.2">
      <c r="DA4201" s="60" t="s">
        <v>1681</v>
      </c>
      <c r="DB4201" s="60" t="s">
        <v>1682</v>
      </c>
      <c r="DC4201" s="60" t="s">
        <v>1675</v>
      </c>
      <c r="DD4201" s="60" t="s">
        <v>1676</v>
      </c>
    </row>
    <row r="4202" spans="105:108" x14ac:dyDescent="0.2">
      <c r="DA4202" s="60" t="s">
        <v>1683</v>
      </c>
      <c r="DB4202" s="60" t="s">
        <v>1684</v>
      </c>
      <c r="DC4202" s="60" t="s">
        <v>1675</v>
      </c>
      <c r="DD4202" s="60" t="s">
        <v>1676</v>
      </c>
    </row>
    <row r="4203" spans="105:108" x14ac:dyDescent="0.2">
      <c r="DA4203" s="60" t="s">
        <v>1685</v>
      </c>
      <c r="DB4203" s="60" t="s">
        <v>1686</v>
      </c>
      <c r="DC4203" s="60" t="s">
        <v>1687</v>
      </c>
      <c r="DD4203" s="60" t="s">
        <v>1688</v>
      </c>
    </row>
    <row r="4204" spans="105:108" x14ac:dyDescent="0.2">
      <c r="DA4204" s="60" t="s">
        <v>1689</v>
      </c>
      <c r="DB4204" s="60" t="s">
        <v>1690</v>
      </c>
      <c r="DC4204" s="60" t="s">
        <v>1675</v>
      </c>
      <c r="DD4204" s="60" t="s">
        <v>1676</v>
      </c>
    </row>
    <row r="4205" spans="105:108" x14ac:dyDescent="0.2">
      <c r="DA4205" s="60" t="s">
        <v>1691</v>
      </c>
      <c r="DB4205" s="60" t="s">
        <v>1692</v>
      </c>
      <c r="DC4205" s="60" t="s">
        <v>1675</v>
      </c>
      <c r="DD4205" s="60" t="s">
        <v>1676</v>
      </c>
    </row>
    <row r="4206" spans="105:108" x14ac:dyDescent="0.2">
      <c r="DA4206" s="60" t="s">
        <v>1693</v>
      </c>
      <c r="DB4206" s="60" t="s">
        <v>1694</v>
      </c>
      <c r="DC4206" s="60" t="s">
        <v>1675</v>
      </c>
      <c r="DD4206" s="60" t="s">
        <v>1676</v>
      </c>
    </row>
    <row r="4207" spans="105:108" x14ac:dyDescent="0.2">
      <c r="DA4207" s="60" t="s">
        <v>1695</v>
      </c>
      <c r="DB4207" s="60" t="s">
        <v>1694</v>
      </c>
      <c r="DC4207" s="60" t="s">
        <v>1675</v>
      </c>
      <c r="DD4207" s="60" t="s">
        <v>1676</v>
      </c>
    </row>
    <row r="4208" spans="105:108" x14ac:dyDescent="0.2">
      <c r="DA4208" s="60" t="s">
        <v>1696</v>
      </c>
      <c r="DB4208" s="60" t="s">
        <v>1697</v>
      </c>
      <c r="DC4208" s="60" t="s">
        <v>7253</v>
      </c>
      <c r="DD4208" s="60" t="s">
        <v>7254</v>
      </c>
    </row>
    <row r="4209" spans="105:108" x14ac:dyDescent="0.2">
      <c r="DA4209" s="60" t="s">
        <v>1698</v>
      </c>
      <c r="DB4209" s="60" t="s">
        <v>1699</v>
      </c>
      <c r="DC4209" s="60" t="s">
        <v>1675</v>
      </c>
      <c r="DD4209" s="60" t="s">
        <v>1676</v>
      </c>
    </row>
    <row r="4210" spans="105:108" x14ac:dyDescent="0.2">
      <c r="DA4210" s="60" t="s">
        <v>1700</v>
      </c>
      <c r="DB4210" s="60" t="s">
        <v>1699</v>
      </c>
      <c r="DC4210" s="60" t="s">
        <v>1675</v>
      </c>
      <c r="DD4210" s="60" t="s">
        <v>1676</v>
      </c>
    </row>
    <row r="4211" spans="105:108" x14ac:dyDescent="0.2">
      <c r="DA4211" s="60" t="s">
        <v>1701</v>
      </c>
      <c r="DB4211" s="60" t="s">
        <v>1702</v>
      </c>
      <c r="DC4211" s="60" t="s">
        <v>1675</v>
      </c>
      <c r="DD4211" s="60" t="s">
        <v>1676</v>
      </c>
    </row>
    <row r="4212" spans="105:108" x14ac:dyDescent="0.2">
      <c r="DA4212" s="60" t="s">
        <v>1703</v>
      </c>
      <c r="DB4212" s="60" t="s">
        <v>1676</v>
      </c>
      <c r="DC4212" s="60" t="s">
        <v>1675</v>
      </c>
      <c r="DD4212" s="60" t="s">
        <v>1676</v>
      </c>
    </row>
    <row r="4213" spans="105:108" x14ac:dyDescent="0.2">
      <c r="DA4213" s="60" t="s">
        <v>1704</v>
      </c>
      <c r="DB4213" s="60" t="s">
        <v>1676</v>
      </c>
      <c r="DC4213" s="60" t="s">
        <v>1675</v>
      </c>
      <c r="DD4213" s="60" t="s">
        <v>1676</v>
      </c>
    </row>
    <row r="4214" spans="105:108" x14ac:dyDescent="0.2">
      <c r="DA4214" s="60" t="s">
        <v>1705</v>
      </c>
      <c r="DB4214" s="60" t="s">
        <v>1688</v>
      </c>
      <c r="DC4214" s="60" t="s">
        <v>1687</v>
      </c>
      <c r="DD4214" s="60" t="s">
        <v>1688</v>
      </c>
    </row>
    <row r="4215" spans="105:108" x14ac:dyDescent="0.2">
      <c r="DA4215" s="60" t="s">
        <v>1706</v>
      </c>
      <c r="DB4215" s="60" t="s">
        <v>1707</v>
      </c>
      <c r="DC4215" s="60" t="s">
        <v>2894</v>
      </c>
      <c r="DD4215" s="60" t="s">
        <v>1708</v>
      </c>
    </row>
    <row r="4216" spans="105:108" x14ac:dyDescent="0.2">
      <c r="DA4216" s="60" t="s">
        <v>1709</v>
      </c>
      <c r="DB4216" s="60" t="s">
        <v>1707</v>
      </c>
      <c r="DC4216" s="60" t="s">
        <v>2894</v>
      </c>
      <c r="DD4216" s="60" t="s">
        <v>1708</v>
      </c>
    </row>
    <row r="4217" spans="105:108" x14ac:dyDescent="0.2">
      <c r="DA4217" s="60" t="s">
        <v>1710</v>
      </c>
      <c r="DB4217" s="60" t="s">
        <v>1707</v>
      </c>
      <c r="DC4217" s="60" t="s">
        <v>2894</v>
      </c>
      <c r="DD4217" s="60" t="s">
        <v>1708</v>
      </c>
    </row>
    <row r="4218" spans="105:108" x14ac:dyDescent="0.2">
      <c r="DA4218" s="60" t="s">
        <v>1711</v>
      </c>
      <c r="DB4218" s="60" t="s">
        <v>1712</v>
      </c>
      <c r="DC4218" s="60" t="s">
        <v>2898</v>
      </c>
      <c r="DD4218" s="60" t="s">
        <v>1713</v>
      </c>
    </row>
    <row r="4219" spans="105:108" x14ac:dyDescent="0.2">
      <c r="DA4219" s="60" t="s">
        <v>1714</v>
      </c>
      <c r="DB4219" s="60" t="s">
        <v>1713</v>
      </c>
      <c r="DC4219" s="60" t="s">
        <v>2898</v>
      </c>
      <c r="DD4219" s="60" t="s">
        <v>1713</v>
      </c>
    </row>
    <row r="4220" spans="105:108" x14ac:dyDescent="0.2">
      <c r="DA4220" s="60" t="s">
        <v>1715</v>
      </c>
      <c r="DB4220" s="60" t="s">
        <v>1713</v>
      </c>
      <c r="DC4220" s="60" t="s">
        <v>2898</v>
      </c>
      <c r="DD4220" s="60" t="s">
        <v>1713</v>
      </c>
    </row>
    <row r="4221" spans="105:108" x14ac:dyDescent="0.2">
      <c r="DA4221" s="60" t="s">
        <v>1716</v>
      </c>
      <c r="DB4221" s="60" t="s">
        <v>1717</v>
      </c>
      <c r="DC4221" s="60" t="s">
        <v>2898</v>
      </c>
      <c r="DD4221" s="60" t="s">
        <v>1713</v>
      </c>
    </row>
    <row r="4222" spans="105:108" x14ac:dyDescent="0.2">
      <c r="DA4222" s="60" t="s">
        <v>1718</v>
      </c>
      <c r="DB4222" s="60" t="s">
        <v>1719</v>
      </c>
      <c r="DC4222" s="60" t="s">
        <v>1720</v>
      </c>
      <c r="DD4222" s="60" t="s">
        <v>1721</v>
      </c>
    </row>
    <row r="4223" spans="105:108" x14ac:dyDescent="0.2">
      <c r="DA4223" s="60" t="s">
        <v>1722</v>
      </c>
      <c r="DB4223" s="60" t="s">
        <v>1723</v>
      </c>
      <c r="DC4223" s="60" t="s">
        <v>1720</v>
      </c>
      <c r="DD4223" s="60" t="s">
        <v>1721</v>
      </c>
    </row>
    <row r="4224" spans="105:108" x14ac:dyDescent="0.2">
      <c r="DA4224" s="60" t="s">
        <v>1724</v>
      </c>
      <c r="DB4224" s="60" t="s">
        <v>1725</v>
      </c>
      <c r="DC4224" s="60" t="s">
        <v>1720</v>
      </c>
      <c r="DD4224" s="60" t="s">
        <v>1721</v>
      </c>
    </row>
    <row r="4225" spans="105:108" x14ac:dyDescent="0.2">
      <c r="DA4225" s="60" t="s">
        <v>1726</v>
      </c>
      <c r="DB4225" s="60" t="s">
        <v>1725</v>
      </c>
      <c r="DC4225" s="60" t="s">
        <v>1720</v>
      </c>
      <c r="DD4225" s="60" t="s">
        <v>1721</v>
      </c>
    </row>
    <row r="4226" spans="105:108" x14ac:dyDescent="0.2">
      <c r="DA4226" s="60" t="s">
        <v>1727</v>
      </c>
      <c r="DB4226" s="60" t="s">
        <v>1725</v>
      </c>
      <c r="DC4226" s="60" t="s">
        <v>1720</v>
      </c>
      <c r="DD4226" s="60" t="s">
        <v>1721</v>
      </c>
    </row>
    <row r="4227" spans="105:108" x14ac:dyDescent="0.2">
      <c r="DA4227" s="60" t="s">
        <v>1728</v>
      </c>
      <c r="DB4227" s="60" t="s">
        <v>1729</v>
      </c>
      <c r="DC4227" s="60" t="s">
        <v>2894</v>
      </c>
      <c r="DD4227" s="60" t="s">
        <v>1708</v>
      </c>
    </row>
    <row r="4228" spans="105:108" x14ac:dyDescent="0.2">
      <c r="DA4228" s="60" t="s">
        <v>1730</v>
      </c>
      <c r="DB4228" s="60" t="s">
        <v>1731</v>
      </c>
      <c r="DC4228" s="60" t="s">
        <v>2894</v>
      </c>
      <c r="DD4228" s="60" t="s">
        <v>1708</v>
      </c>
    </row>
    <row r="4229" spans="105:108" x14ac:dyDescent="0.2">
      <c r="DA4229" s="60" t="s">
        <v>1732</v>
      </c>
      <c r="DB4229" s="60" t="s">
        <v>1733</v>
      </c>
      <c r="DC4229" s="60" t="s">
        <v>2894</v>
      </c>
      <c r="DD4229" s="60" t="s">
        <v>1708</v>
      </c>
    </row>
    <row r="4230" spans="105:108" x14ac:dyDescent="0.2">
      <c r="DA4230" s="60" t="s">
        <v>1734</v>
      </c>
      <c r="DB4230" s="60" t="s">
        <v>1735</v>
      </c>
      <c r="DC4230" s="60" t="s">
        <v>2893</v>
      </c>
      <c r="DD4230" s="60" t="s">
        <v>1736</v>
      </c>
    </row>
    <row r="4231" spans="105:108" x14ac:dyDescent="0.2">
      <c r="DA4231" s="60" t="s">
        <v>1737</v>
      </c>
      <c r="DB4231" s="60" t="s">
        <v>1738</v>
      </c>
      <c r="DC4231" s="60" t="s">
        <v>2894</v>
      </c>
      <c r="DD4231" s="60" t="s">
        <v>1708</v>
      </c>
    </row>
    <row r="4232" spans="105:108" x14ac:dyDescent="0.2">
      <c r="DA4232" s="60" t="s">
        <v>1739</v>
      </c>
      <c r="DB4232" s="60" t="s">
        <v>1740</v>
      </c>
      <c r="DC4232" s="60" t="s">
        <v>1638</v>
      </c>
      <c r="DD4232" s="60" t="s">
        <v>1639</v>
      </c>
    </row>
    <row r="4233" spans="105:108" x14ac:dyDescent="0.2">
      <c r="DA4233" s="60" t="s">
        <v>1741</v>
      </c>
      <c r="DB4233" s="60" t="s">
        <v>1742</v>
      </c>
      <c r="DC4233" s="60" t="s">
        <v>1743</v>
      </c>
      <c r="DD4233" s="60" t="s">
        <v>1742</v>
      </c>
    </row>
    <row r="4234" spans="105:108" x14ac:dyDescent="0.2">
      <c r="DA4234" s="60" t="s">
        <v>1744</v>
      </c>
      <c r="DB4234" s="60" t="s">
        <v>1742</v>
      </c>
      <c r="DC4234" s="60" t="s">
        <v>1743</v>
      </c>
      <c r="DD4234" s="60" t="s">
        <v>1742</v>
      </c>
    </row>
    <row r="4235" spans="105:108" x14ac:dyDescent="0.2">
      <c r="DA4235" s="60" t="s">
        <v>1745</v>
      </c>
      <c r="DB4235" s="60" t="s">
        <v>1746</v>
      </c>
      <c r="DC4235" s="60" t="s">
        <v>1743</v>
      </c>
      <c r="DD4235" s="60" t="s">
        <v>1742</v>
      </c>
    </row>
    <row r="4236" spans="105:108" x14ac:dyDescent="0.2">
      <c r="DA4236" s="60" t="s">
        <v>1747</v>
      </c>
      <c r="DB4236" s="60" t="s">
        <v>1748</v>
      </c>
      <c r="DC4236" s="60" t="s">
        <v>1743</v>
      </c>
      <c r="DD4236" s="60" t="s">
        <v>1742</v>
      </c>
    </row>
    <row r="4237" spans="105:108" x14ac:dyDescent="0.2">
      <c r="DA4237" s="60" t="s">
        <v>1749</v>
      </c>
      <c r="DB4237" s="60" t="s">
        <v>1750</v>
      </c>
      <c r="DC4237" s="60" t="s">
        <v>2890</v>
      </c>
      <c r="DD4237" s="60" t="s">
        <v>1751</v>
      </c>
    </row>
    <row r="4238" spans="105:108" x14ac:dyDescent="0.2">
      <c r="DA4238" s="60" t="s">
        <v>1752</v>
      </c>
      <c r="DB4238" s="60" t="s">
        <v>1750</v>
      </c>
      <c r="DC4238" s="60" t="s">
        <v>2890</v>
      </c>
      <c r="DD4238" s="60" t="s">
        <v>1751</v>
      </c>
    </row>
    <row r="4239" spans="105:108" x14ac:dyDescent="0.2">
      <c r="DA4239" s="60" t="s">
        <v>1753</v>
      </c>
      <c r="DB4239" s="60" t="s">
        <v>1750</v>
      </c>
      <c r="DC4239" s="60" t="s">
        <v>2890</v>
      </c>
      <c r="DD4239" s="60" t="s">
        <v>1751</v>
      </c>
    </row>
    <row r="4240" spans="105:108" x14ac:dyDescent="0.2">
      <c r="DA4240" s="60" t="s">
        <v>1754</v>
      </c>
      <c r="DB4240" s="60" t="s">
        <v>1750</v>
      </c>
      <c r="DC4240" s="60" t="s">
        <v>2890</v>
      </c>
      <c r="DD4240" s="60" t="s">
        <v>1751</v>
      </c>
    </row>
    <row r="4241" spans="105:108" x14ac:dyDescent="0.2">
      <c r="DA4241" s="60" t="s">
        <v>1755</v>
      </c>
      <c r="DB4241" s="60" t="s">
        <v>1756</v>
      </c>
      <c r="DC4241" s="60" t="s">
        <v>2889</v>
      </c>
      <c r="DD4241" s="60" t="s">
        <v>1756</v>
      </c>
    </row>
    <row r="4242" spans="105:108" x14ac:dyDescent="0.2">
      <c r="DA4242" s="60" t="s">
        <v>1757</v>
      </c>
      <c r="DB4242" s="60" t="s">
        <v>1756</v>
      </c>
      <c r="DC4242" s="60" t="s">
        <v>2889</v>
      </c>
      <c r="DD4242" s="60" t="s">
        <v>1756</v>
      </c>
    </row>
    <row r="4243" spans="105:108" x14ac:dyDescent="0.2">
      <c r="DA4243" s="60" t="s">
        <v>1758</v>
      </c>
      <c r="DB4243" s="60" t="s">
        <v>1756</v>
      </c>
      <c r="DC4243" s="60" t="s">
        <v>2889</v>
      </c>
      <c r="DD4243" s="60" t="s">
        <v>1756</v>
      </c>
    </row>
    <row r="4244" spans="105:108" x14ac:dyDescent="0.2">
      <c r="DA4244" s="60" t="s">
        <v>1759</v>
      </c>
      <c r="DB4244" s="60" t="s">
        <v>1760</v>
      </c>
      <c r="DC4244" s="60" t="s">
        <v>2890</v>
      </c>
      <c r="DD4244" s="60" t="s">
        <v>1751</v>
      </c>
    </row>
    <row r="4245" spans="105:108" x14ac:dyDescent="0.2">
      <c r="DA4245" s="60" t="s">
        <v>1761</v>
      </c>
      <c r="DB4245" s="60" t="s">
        <v>1760</v>
      </c>
      <c r="DC4245" s="60" t="s">
        <v>2890</v>
      </c>
      <c r="DD4245" s="60" t="s">
        <v>1751</v>
      </c>
    </row>
    <row r="4246" spans="105:108" x14ac:dyDescent="0.2">
      <c r="DA4246" s="60" t="s">
        <v>1762</v>
      </c>
      <c r="DB4246" s="60" t="s">
        <v>1736</v>
      </c>
      <c r="DC4246" s="60" t="s">
        <v>2893</v>
      </c>
      <c r="DD4246" s="60" t="s">
        <v>1736</v>
      </c>
    </row>
    <row r="4247" spans="105:108" x14ac:dyDescent="0.2">
      <c r="DA4247" s="60" t="s">
        <v>1763</v>
      </c>
      <c r="DB4247" s="60" t="s">
        <v>1764</v>
      </c>
      <c r="DC4247" s="60" t="s">
        <v>2893</v>
      </c>
      <c r="DD4247" s="60" t="s">
        <v>1736</v>
      </c>
    </row>
    <row r="4248" spans="105:108" x14ac:dyDescent="0.2">
      <c r="DA4248" s="60" t="s">
        <v>1765</v>
      </c>
      <c r="DB4248" s="60" t="s">
        <v>1766</v>
      </c>
      <c r="DC4248" s="60" t="s">
        <v>2892</v>
      </c>
      <c r="DD4248" s="60" t="s">
        <v>1766</v>
      </c>
    </row>
    <row r="4249" spans="105:108" x14ac:dyDescent="0.2">
      <c r="DA4249" s="60" t="s">
        <v>1767</v>
      </c>
      <c r="DB4249" s="60" t="s">
        <v>1766</v>
      </c>
      <c r="DC4249" s="60" t="s">
        <v>2892</v>
      </c>
      <c r="DD4249" s="60" t="s">
        <v>1766</v>
      </c>
    </row>
    <row r="4250" spans="105:108" x14ac:dyDescent="0.2">
      <c r="DA4250" s="60" t="s">
        <v>1768</v>
      </c>
      <c r="DB4250" s="60" t="s">
        <v>1769</v>
      </c>
      <c r="DC4250" s="60" t="s">
        <v>2892</v>
      </c>
      <c r="DD4250" s="60" t="s">
        <v>1766</v>
      </c>
    </row>
    <row r="4251" spans="105:108" x14ac:dyDescent="0.2">
      <c r="DA4251" s="60" t="s">
        <v>1770</v>
      </c>
      <c r="DB4251" s="60" t="s">
        <v>1771</v>
      </c>
      <c r="DC4251" s="60" t="s">
        <v>1772</v>
      </c>
      <c r="DD4251" s="60" t="s">
        <v>1771</v>
      </c>
    </row>
    <row r="4252" spans="105:108" x14ac:dyDescent="0.2">
      <c r="DA4252" s="60" t="s">
        <v>1773</v>
      </c>
      <c r="DB4252" s="60" t="s">
        <v>1771</v>
      </c>
      <c r="DC4252" s="60" t="s">
        <v>1772</v>
      </c>
      <c r="DD4252" s="60" t="s">
        <v>1771</v>
      </c>
    </row>
    <row r="4253" spans="105:108" x14ac:dyDescent="0.2">
      <c r="DA4253" s="60" t="s">
        <v>1774</v>
      </c>
      <c r="DB4253" s="60" t="s">
        <v>1771</v>
      </c>
      <c r="DC4253" s="60" t="s">
        <v>1772</v>
      </c>
      <c r="DD4253" s="60" t="s">
        <v>1771</v>
      </c>
    </row>
    <row r="4254" spans="105:108" x14ac:dyDescent="0.2">
      <c r="DA4254" s="60" t="s">
        <v>1775</v>
      </c>
      <c r="DB4254" s="60" t="s">
        <v>1771</v>
      </c>
      <c r="DC4254" s="60" t="s">
        <v>1772</v>
      </c>
      <c r="DD4254" s="60" t="s">
        <v>1771</v>
      </c>
    </row>
    <row r="4255" spans="105:108" x14ac:dyDescent="0.2">
      <c r="DA4255" s="60" t="s">
        <v>1776</v>
      </c>
      <c r="DB4255" s="60" t="s">
        <v>1771</v>
      </c>
      <c r="DC4255" s="60" t="s">
        <v>1772</v>
      </c>
      <c r="DD4255" s="60" t="s">
        <v>1771</v>
      </c>
    </row>
    <row r="4256" spans="105:108" x14ac:dyDescent="0.2">
      <c r="DA4256" s="60" t="s">
        <v>1777</v>
      </c>
      <c r="DB4256" s="60" t="s">
        <v>1771</v>
      </c>
      <c r="DC4256" s="60" t="s">
        <v>1772</v>
      </c>
      <c r="DD4256" s="60" t="s">
        <v>1771</v>
      </c>
    </row>
    <row r="4257" spans="105:108" x14ac:dyDescent="0.2">
      <c r="DA4257" s="60" t="s">
        <v>1778</v>
      </c>
      <c r="DB4257" s="60" t="s">
        <v>1771</v>
      </c>
      <c r="DC4257" s="60" t="s">
        <v>1772</v>
      </c>
      <c r="DD4257" s="60" t="s">
        <v>1771</v>
      </c>
    </row>
    <row r="4258" spans="105:108" x14ac:dyDescent="0.2">
      <c r="DA4258" s="60" t="s">
        <v>6398</v>
      </c>
      <c r="DB4258" s="60" t="s">
        <v>1771</v>
      </c>
      <c r="DC4258" s="60" t="s">
        <v>1772</v>
      </c>
      <c r="DD4258" s="60" t="s">
        <v>1771</v>
      </c>
    </row>
    <row r="4259" spans="105:108" x14ac:dyDescent="0.2">
      <c r="DA4259" s="60" t="s">
        <v>1779</v>
      </c>
      <c r="DB4259" s="60" t="s">
        <v>1771</v>
      </c>
      <c r="DC4259" s="60" t="s">
        <v>1772</v>
      </c>
      <c r="DD4259" s="60" t="s">
        <v>1771</v>
      </c>
    </row>
    <row r="4260" spans="105:108" x14ac:dyDescent="0.2">
      <c r="DA4260" s="60" t="s">
        <v>6399</v>
      </c>
      <c r="DB4260" s="60" t="s">
        <v>1771</v>
      </c>
      <c r="DC4260" s="60" t="s">
        <v>1772</v>
      </c>
      <c r="DD4260" s="60" t="s">
        <v>1771</v>
      </c>
    </row>
    <row r="4261" spans="105:108" x14ac:dyDescent="0.2">
      <c r="DA4261" s="60" t="s">
        <v>1780</v>
      </c>
      <c r="DB4261" s="60" t="s">
        <v>1771</v>
      </c>
      <c r="DC4261" s="60" t="s">
        <v>1772</v>
      </c>
      <c r="DD4261" s="60" t="s">
        <v>1771</v>
      </c>
    </row>
    <row r="4262" spans="105:108" x14ac:dyDescent="0.2">
      <c r="DA4262" s="60" t="s">
        <v>1781</v>
      </c>
      <c r="DB4262" s="60" t="s">
        <v>1771</v>
      </c>
      <c r="DC4262" s="60" t="s">
        <v>1772</v>
      </c>
      <c r="DD4262" s="60" t="s">
        <v>1771</v>
      </c>
    </row>
    <row r="4263" spans="105:108" x14ac:dyDescent="0.2">
      <c r="DA4263" s="60" t="s">
        <v>1782</v>
      </c>
      <c r="DB4263" s="60" t="s">
        <v>1771</v>
      </c>
      <c r="DC4263" s="60" t="s">
        <v>1772</v>
      </c>
      <c r="DD4263" s="60" t="s">
        <v>1771</v>
      </c>
    </row>
    <row r="4264" spans="105:108" x14ac:dyDescent="0.2">
      <c r="DA4264" s="60" t="s">
        <v>1783</v>
      </c>
      <c r="DB4264" s="60" t="s">
        <v>1771</v>
      </c>
      <c r="DC4264" s="60" t="s">
        <v>1772</v>
      </c>
      <c r="DD4264" s="60" t="s">
        <v>1771</v>
      </c>
    </row>
    <row r="4265" spans="105:108" x14ac:dyDescent="0.2">
      <c r="DA4265" s="60" t="s">
        <v>1784</v>
      </c>
      <c r="DB4265" s="60" t="s">
        <v>1785</v>
      </c>
      <c r="DC4265" s="60" t="s">
        <v>1772</v>
      </c>
      <c r="DD4265" s="60" t="s">
        <v>1771</v>
      </c>
    </row>
    <row r="4266" spans="105:108" x14ac:dyDescent="0.2">
      <c r="DA4266" s="60" t="s">
        <v>1786</v>
      </c>
      <c r="DB4266" s="60" t="s">
        <v>1787</v>
      </c>
      <c r="DC4266" s="60" t="s">
        <v>1772</v>
      </c>
      <c r="DD4266" s="60" t="s">
        <v>1771</v>
      </c>
    </row>
    <row r="4267" spans="105:108" x14ac:dyDescent="0.2">
      <c r="DA4267" s="60" t="s">
        <v>1788</v>
      </c>
      <c r="DB4267" s="60" t="s">
        <v>1789</v>
      </c>
      <c r="DC4267" s="60" t="s">
        <v>1772</v>
      </c>
      <c r="DD4267" s="60" t="s">
        <v>1771</v>
      </c>
    </row>
    <row r="4268" spans="105:108" x14ac:dyDescent="0.2">
      <c r="DA4268" s="60" t="s">
        <v>1790</v>
      </c>
      <c r="DB4268" s="60" t="s">
        <v>1791</v>
      </c>
      <c r="DC4268" s="60" t="s">
        <v>1772</v>
      </c>
      <c r="DD4268" s="60" t="s">
        <v>1771</v>
      </c>
    </row>
    <row r="4269" spans="105:108" x14ac:dyDescent="0.2">
      <c r="DA4269" s="60" t="s">
        <v>1792</v>
      </c>
      <c r="DB4269" s="60" t="s">
        <v>1793</v>
      </c>
      <c r="DC4269" s="60" t="s">
        <v>1772</v>
      </c>
      <c r="DD4269" s="60" t="s">
        <v>1771</v>
      </c>
    </row>
    <row r="4270" spans="105:108" x14ac:dyDescent="0.2">
      <c r="DA4270" s="60" t="s">
        <v>1794</v>
      </c>
      <c r="DB4270" s="60" t="s">
        <v>1795</v>
      </c>
      <c r="DC4270" s="60" t="s">
        <v>1772</v>
      </c>
      <c r="DD4270" s="60" t="s">
        <v>1771</v>
      </c>
    </row>
    <row r="4271" spans="105:108" x14ac:dyDescent="0.2">
      <c r="DA4271" s="60" t="s">
        <v>1796</v>
      </c>
      <c r="DB4271" s="60" t="s">
        <v>1771</v>
      </c>
      <c r="DC4271" s="60" t="s">
        <v>1772</v>
      </c>
      <c r="DD4271" s="60" t="s">
        <v>1771</v>
      </c>
    </row>
    <row r="4272" spans="105:108" x14ac:dyDescent="0.2">
      <c r="DA4272" s="60" t="s">
        <v>1797</v>
      </c>
      <c r="DB4272" s="60" t="s">
        <v>1771</v>
      </c>
      <c r="DC4272" s="60" t="s">
        <v>1772</v>
      </c>
      <c r="DD4272" s="60" t="s">
        <v>1771</v>
      </c>
    </row>
    <row r="4273" spans="105:108" x14ac:dyDescent="0.2">
      <c r="DA4273" s="60" t="s">
        <v>1798</v>
      </c>
      <c r="DB4273" s="60" t="s">
        <v>1799</v>
      </c>
      <c r="DC4273" s="60" t="s">
        <v>1800</v>
      </c>
      <c r="DD4273" s="60" t="s">
        <v>1801</v>
      </c>
    </row>
    <row r="4274" spans="105:108" x14ac:dyDescent="0.2">
      <c r="DA4274" s="60" t="s">
        <v>1802</v>
      </c>
      <c r="DB4274" s="60" t="s">
        <v>1803</v>
      </c>
      <c r="DC4274" s="60" t="s">
        <v>1800</v>
      </c>
      <c r="DD4274" s="60" t="s">
        <v>1801</v>
      </c>
    </row>
    <row r="4275" spans="105:108" x14ac:dyDescent="0.2">
      <c r="DA4275" s="60" t="s">
        <v>1804</v>
      </c>
      <c r="DB4275" s="60" t="s">
        <v>1805</v>
      </c>
      <c r="DC4275" s="60" t="s">
        <v>1772</v>
      </c>
      <c r="DD4275" s="60" t="s">
        <v>1771</v>
      </c>
    </row>
    <row r="4276" spans="105:108" x14ac:dyDescent="0.2">
      <c r="DA4276" s="60" t="s">
        <v>1806</v>
      </c>
      <c r="DB4276" s="60" t="s">
        <v>1807</v>
      </c>
      <c r="DC4276" s="60" t="s">
        <v>1808</v>
      </c>
      <c r="DD4276" s="60" t="s">
        <v>1809</v>
      </c>
    </row>
    <row r="4277" spans="105:108" x14ac:dyDescent="0.2">
      <c r="DA4277" s="60" t="s">
        <v>1810</v>
      </c>
      <c r="DB4277" s="60" t="s">
        <v>1799</v>
      </c>
      <c r="DC4277" s="60" t="s">
        <v>1800</v>
      </c>
      <c r="DD4277" s="60" t="s">
        <v>1801</v>
      </c>
    </row>
    <row r="4278" spans="105:108" x14ac:dyDescent="0.2">
      <c r="DA4278" s="60" t="s">
        <v>1811</v>
      </c>
      <c r="DB4278" s="60" t="s">
        <v>1812</v>
      </c>
      <c r="DC4278" s="60" t="s">
        <v>1800</v>
      </c>
      <c r="DD4278" s="60" t="s">
        <v>1801</v>
      </c>
    </row>
    <row r="4279" spans="105:108" x14ac:dyDescent="0.2">
      <c r="DA4279" s="60" t="s">
        <v>1813</v>
      </c>
      <c r="DB4279" s="60" t="s">
        <v>1814</v>
      </c>
      <c r="DC4279" s="60" t="s">
        <v>1800</v>
      </c>
      <c r="DD4279" s="60" t="s">
        <v>1801</v>
      </c>
    </row>
    <row r="4280" spans="105:108" x14ac:dyDescent="0.2">
      <c r="DA4280" s="60" t="s">
        <v>1815</v>
      </c>
      <c r="DB4280" s="60" t="s">
        <v>1816</v>
      </c>
      <c r="DC4280" s="60" t="s">
        <v>1800</v>
      </c>
      <c r="DD4280" s="60" t="s">
        <v>1801</v>
      </c>
    </row>
    <row r="4281" spans="105:108" x14ac:dyDescent="0.2">
      <c r="DA4281" s="60" t="s">
        <v>1817</v>
      </c>
      <c r="DB4281" s="60" t="s">
        <v>1818</v>
      </c>
      <c r="DC4281" s="60" t="s">
        <v>1800</v>
      </c>
      <c r="DD4281" s="60" t="s">
        <v>1801</v>
      </c>
    </row>
    <row r="4282" spans="105:108" x14ac:dyDescent="0.2">
      <c r="DA4282" s="60" t="s">
        <v>1819</v>
      </c>
      <c r="DB4282" s="60" t="s">
        <v>1820</v>
      </c>
      <c r="DC4282" s="60" t="s">
        <v>1772</v>
      </c>
      <c r="DD4282" s="60" t="s">
        <v>1771</v>
      </c>
    </row>
    <row r="4283" spans="105:108" x14ac:dyDescent="0.2">
      <c r="DA4283" s="60" t="s">
        <v>1821</v>
      </c>
      <c r="DB4283" s="60" t="s">
        <v>1812</v>
      </c>
      <c r="DC4283" s="60" t="s">
        <v>1800</v>
      </c>
      <c r="DD4283" s="60" t="s">
        <v>1801</v>
      </c>
    </row>
    <row r="4284" spans="105:108" x14ac:dyDescent="0.2">
      <c r="DA4284" s="60" t="s">
        <v>1822</v>
      </c>
      <c r="DB4284" s="60" t="s">
        <v>1823</v>
      </c>
      <c r="DC4284" s="60" t="s">
        <v>1824</v>
      </c>
      <c r="DD4284" s="60" t="s">
        <v>1825</v>
      </c>
    </row>
    <row r="4285" spans="105:108" x14ac:dyDescent="0.2">
      <c r="DA4285" s="60" t="s">
        <v>1826</v>
      </c>
      <c r="DB4285" s="60" t="s">
        <v>1827</v>
      </c>
      <c r="DC4285" s="60" t="s">
        <v>1824</v>
      </c>
      <c r="DD4285" s="60" t="s">
        <v>1825</v>
      </c>
    </row>
    <row r="4286" spans="105:108" x14ac:dyDescent="0.2">
      <c r="DA4286" s="60" t="s">
        <v>1828</v>
      </c>
      <c r="DB4286" s="60" t="s">
        <v>1829</v>
      </c>
      <c r="DC4286" s="60" t="s">
        <v>1824</v>
      </c>
      <c r="DD4286" s="60" t="s">
        <v>1825</v>
      </c>
    </row>
    <row r="4287" spans="105:108" x14ac:dyDescent="0.2">
      <c r="DA4287" s="60" t="s">
        <v>1830</v>
      </c>
      <c r="DB4287" s="60" t="s">
        <v>1831</v>
      </c>
      <c r="DC4287" s="60" t="s">
        <v>1824</v>
      </c>
      <c r="DD4287" s="60" t="s">
        <v>1825</v>
      </c>
    </row>
    <row r="4288" spans="105:108" x14ac:dyDescent="0.2">
      <c r="DA4288" s="60" t="s">
        <v>1832</v>
      </c>
      <c r="DB4288" s="60" t="s">
        <v>1823</v>
      </c>
      <c r="DC4288" s="60" t="s">
        <v>1824</v>
      </c>
      <c r="DD4288" s="60" t="s">
        <v>1825</v>
      </c>
    </row>
    <row r="4289" spans="105:108" x14ac:dyDescent="0.2">
      <c r="DA4289" s="60" t="s">
        <v>1833</v>
      </c>
      <c r="DB4289" s="60" t="s">
        <v>1834</v>
      </c>
      <c r="DC4289" s="60" t="s">
        <v>1772</v>
      </c>
      <c r="DD4289" s="60" t="s">
        <v>1771</v>
      </c>
    </row>
    <row r="4290" spans="105:108" x14ac:dyDescent="0.2">
      <c r="DA4290" s="60" t="s">
        <v>1835</v>
      </c>
      <c r="DB4290" s="60" t="s">
        <v>1836</v>
      </c>
      <c r="DC4290" s="60" t="s">
        <v>1772</v>
      </c>
      <c r="DD4290" s="60" t="s">
        <v>1771</v>
      </c>
    </row>
    <row r="4291" spans="105:108" x14ac:dyDescent="0.2">
      <c r="DA4291" s="60" t="s">
        <v>1837</v>
      </c>
      <c r="DB4291" s="60" t="s">
        <v>1838</v>
      </c>
      <c r="DC4291" s="60" t="s">
        <v>1772</v>
      </c>
      <c r="DD4291" s="60" t="s">
        <v>1771</v>
      </c>
    </row>
    <row r="4292" spans="105:108" x14ac:dyDescent="0.2">
      <c r="DA4292" s="60" t="s">
        <v>1839</v>
      </c>
      <c r="DB4292" s="60" t="s">
        <v>1840</v>
      </c>
      <c r="DC4292" s="60" t="s">
        <v>1772</v>
      </c>
      <c r="DD4292" s="60" t="s">
        <v>1771</v>
      </c>
    </row>
    <row r="4293" spans="105:108" x14ac:dyDescent="0.2">
      <c r="DA4293" s="60" t="s">
        <v>1841</v>
      </c>
      <c r="DB4293" s="60" t="s">
        <v>1842</v>
      </c>
      <c r="DC4293" s="60" t="s">
        <v>1772</v>
      </c>
      <c r="DD4293" s="60" t="s">
        <v>1771</v>
      </c>
    </row>
    <row r="4294" spans="105:108" x14ac:dyDescent="0.2">
      <c r="DA4294" s="60" t="s">
        <v>1843</v>
      </c>
      <c r="DB4294" s="60" t="s">
        <v>1844</v>
      </c>
      <c r="DC4294" s="60" t="s">
        <v>1772</v>
      </c>
      <c r="DD4294" s="60" t="s">
        <v>1771</v>
      </c>
    </row>
    <row r="4295" spans="105:108" x14ac:dyDescent="0.2">
      <c r="DA4295" s="60" t="s">
        <v>1845</v>
      </c>
      <c r="DB4295" s="60" t="s">
        <v>1842</v>
      </c>
      <c r="DC4295" s="60" t="s">
        <v>1772</v>
      </c>
      <c r="DD4295" s="60" t="s">
        <v>1771</v>
      </c>
    </row>
    <row r="4296" spans="105:108" x14ac:dyDescent="0.2">
      <c r="DA4296" s="60" t="s">
        <v>1846</v>
      </c>
      <c r="DB4296" s="60" t="s">
        <v>1847</v>
      </c>
      <c r="DC4296" s="60" t="s">
        <v>1772</v>
      </c>
      <c r="DD4296" s="60" t="s">
        <v>1771</v>
      </c>
    </row>
    <row r="4297" spans="105:108" x14ac:dyDescent="0.2">
      <c r="DA4297" s="60" t="s">
        <v>1848</v>
      </c>
      <c r="DB4297" s="60" t="s">
        <v>1849</v>
      </c>
      <c r="DC4297" s="60" t="s">
        <v>1772</v>
      </c>
      <c r="DD4297" s="60" t="s">
        <v>1771</v>
      </c>
    </row>
    <row r="4298" spans="105:108" x14ac:dyDescent="0.2">
      <c r="DA4298" s="60" t="s">
        <v>1850</v>
      </c>
      <c r="DB4298" s="60" t="s">
        <v>1851</v>
      </c>
      <c r="DC4298" s="60" t="s">
        <v>1852</v>
      </c>
      <c r="DD4298" s="60" t="s">
        <v>1853</v>
      </c>
    </row>
    <row r="4299" spans="105:108" x14ac:dyDescent="0.2">
      <c r="DA4299" s="60" t="s">
        <v>1854</v>
      </c>
      <c r="DB4299" s="60" t="s">
        <v>1855</v>
      </c>
      <c r="DC4299" s="60" t="s">
        <v>1772</v>
      </c>
      <c r="DD4299" s="60" t="s">
        <v>1771</v>
      </c>
    </row>
    <row r="4300" spans="105:108" x14ac:dyDescent="0.2">
      <c r="DA4300" s="60" t="s">
        <v>1856</v>
      </c>
      <c r="DB4300" s="60" t="s">
        <v>1857</v>
      </c>
      <c r="DC4300" s="60" t="s">
        <v>1852</v>
      </c>
      <c r="DD4300" s="60" t="s">
        <v>1853</v>
      </c>
    </row>
    <row r="4301" spans="105:108" x14ac:dyDescent="0.2">
      <c r="DA4301" s="60" t="s">
        <v>1858</v>
      </c>
      <c r="DB4301" s="60" t="s">
        <v>1851</v>
      </c>
      <c r="DC4301" s="60" t="s">
        <v>1852</v>
      </c>
      <c r="DD4301" s="60" t="s">
        <v>1853</v>
      </c>
    </row>
    <row r="4302" spans="105:108" x14ac:dyDescent="0.2">
      <c r="DA4302" s="60" t="s">
        <v>1859</v>
      </c>
      <c r="DB4302" s="60" t="s">
        <v>1860</v>
      </c>
      <c r="DC4302" s="60" t="s">
        <v>1852</v>
      </c>
      <c r="DD4302" s="60" t="s">
        <v>1853</v>
      </c>
    </row>
    <row r="4303" spans="105:108" x14ac:dyDescent="0.2">
      <c r="DA4303" s="60" t="s">
        <v>1861</v>
      </c>
      <c r="DB4303" s="60" t="s">
        <v>1862</v>
      </c>
      <c r="DC4303" s="60" t="s">
        <v>1852</v>
      </c>
      <c r="DD4303" s="60" t="s">
        <v>1853</v>
      </c>
    </row>
    <row r="4304" spans="105:108" x14ac:dyDescent="0.2">
      <c r="DA4304" s="60" t="s">
        <v>1863</v>
      </c>
      <c r="DB4304" s="60" t="s">
        <v>1860</v>
      </c>
      <c r="DC4304" s="60" t="s">
        <v>1852</v>
      </c>
      <c r="DD4304" s="60" t="s">
        <v>1853</v>
      </c>
    </row>
    <row r="4305" spans="105:108" x14ac:dyDescent="0.2">
      <c r="DA4305" s="60" t="s">
        <v>1864</v>
      </c>
      <c r="DB4305" s="60" t="s">
        <v>1853</v>
      </c>
      <c r="DC4305" s="60" t="s">
        <v>1852</v>
      </c>
      <c r="DD4305" s="60" t="s">
        <v>1853</v>
      </c>
    </row>
    <row r="4306" spans="105:108" x14ac:dyDescent="0.2">
      <c r="DA4306" s="60" t="s">
        <v>1865</v>
      </c>
      <c r="DB4306" s="60" t="s">
        <v>1866</v>
      </c>
      <c r="DC4306" s="60" t="s">
        <v>1852</v>
      </c>
      <c r="DD4306" s="60" t="s">
        <v>1853</v>
      </c>
    </row>
    <row r="4307" spans="105:108" x14ac:dyDescent="0.2">
      <c r="DA4307" s="60" t="s">
        <v>1867</v>
      </c>
      <c r="DB4307" s="60" t="s">
        <v>1868</v>
      </c>
      <c r="DC4307" s="60" t="s">
        <v>1772</v>
      </c>
      <c r="DD4307" s="60" t="s">
        <v>1771</v>
      </c>
    </row>
    <row r="4308" spans="105:108" x14ac:dyDescent="0.2">
      <c r="DA4308" s="60" t="s">
        <v>1869</v>
      </c>
      <c r="DB4308" s="60" t="s">
        <v>1870</v>
      </c>
      <c r="DC4308" s="60" t="s">
        <v>1808</v>
      </c>
      <c r="DD4308" s="60" t="s">
        <v>1809</v>
      </c>
    </row>
    <row r="4309" spans="105:108" x14ac:dyDescent="0.2">
      <c r="DA4309" s="60" t="s">
        <v>1871</v>
      </c>
      <c r="DB4309" s="60" t="s">
        <v>1870</v>
      </c>
      <c r="DC4309" s="60" t="s">
        <v>1808</v>
      </c>
      <c r="DD4309" s="60" t="s">
        <v>1809</v>
      </c>
    </row>
    <row r="4310" spans="105:108" x14ac:dyDescent="0.2">
      <c r="DA4310" s="60" t="s">
        <v>1872</v>
      </c>
      <c r="DB4310" s="60" t="s">
        <v>1873</v>
      </c>
      <c r="DC4310" s="60" t="s">
        <v>2963</v>
      </c>
      <c r="DD4310" s="60" t="s">
        <v>1874</v>
      </c>
    </row>
    <row r="4311" spans="105:108" x14ac:dyDescent="0.2">
      <c r="DA4311" s="60" t="s">
        <v>1875</v>
      </c>
      <c r="DB4311" s="60" t="s">
        <v>1876</v>
      </c>
      <c r="DC4311" s="60" t="s">
        <v>2963</v>
      </c>
      <c r="DD4311" s="60" t="s">
        <v>1874</v>
      </c>
    </row>
    <row r="4312" spans="105:108" x14ac:dyDescent="0.2">
      <c r="DA4312" s="60" t="s">
        <v>1877</v>
      </c>
      <c r="DB4312" s="60" t="s">
        <v>1878</v>
      </c>
      <c r="DC4312" s="60" t="s">
        <v>2963</v>
      </c>
      <c r="DD4312" s="60" t="s">
        <v>1874</v>
      </c>
    </row>
    <row r="4313" spans="105:108" x14ac:dyDescent="0.2">
      <c r="DA4313" s="60" t="s">
        <v>1879</v>
      </c>
      <c r="DB4313" s="60" t="s">
        <v>1876</v>
      </c>
      <c r="DC4313" s="60" t="s">
        <v>2963</v>
      </c>
      <c r="DD4313" s="60" t="s">
        <v>1874</v>
      </c>
    </row>
    <row r="4314" spans="105:108" x14ac:dyDescent="0.2">
      <c r="DA4314" s="60" t="s">
        <v>1880</v>
      </c>
      <c r="DB4314" s="60" t="s">
        <v>1881</v>
      </c>
      <c r="DC4314" s="60" t="s">
        <v>1882</v>
      </c>
      <c r="DD4314" s="60" t="s">
        <v>1883</v>
      </c>
    </row>
    <row r="4315" spans="105:108" x14ac:dyDescent="0.2">
      <c r="DA4315" s="60" t="s">
        <v>1884</v>
      </c>
      <c r="DB4315" s="60" t="s">
        <v>1885</v>
      </c>
      <c r="DC4315" s="60" t="s">
        <v>1882</v>
      </c>
      <c r="DD4315" s="60" t="s">
        <v>1883</v>
      </c>
    </row>
    <row r="4316" spans="105:108" x14ac:dyDescent="0.2">
      <c r="DA4316" s="60" t="s">
        <v>1886</v>
      </c>
      <c r="DB4316" s="60" t="s">
        <v>1887</v>
      </c>
      <c r="DC4316" s="60" t="s">
        <v>1882</v>
      </c>
      <c r="DD4316" s="60" t="s">
        <v>1883</v>
      </c>
    </row>
    <row r="4317" spans="105:108" x14ac:dyDescent="0.2">
      <c r="DA4317" s="60" t="s">
        <v>1888</v>
      </c>
      <c r="DB4317" s="60" t="s">
        <v>1881</v>
      </c>
      <c r="DC4317" s="60" t="s">
        <v>1882</v>
      </c>
      <c r="DD4317" s="60" t="s">
        <v>1883</v>
      </c>
    </row>
    <row r="4318" spans="105:108" x14ac:dyDescent="0.2">
      <c r="DA4318" s="60" t="s">
        <v>1889</v>
      </c>
      <c r="DB4318" s="60" t="s">
        <v>1890</v>
      </c>
      <c r="DC4318" s="60" t="s">
        <v>1882</v>
      </c>
      <c r="DD4318" s="60" t="s">
        <v>1883</v>
      </c>
    </row>
    <row r="4319" spans="105:108" x14ac:dyDescent="0.2">
      <c r="DA4319" s="60" t="s">
        <v>1891</v>
      </c>
      <c r="DB4319" s="60" t="s">
        <v>1892</v>
      </c>
      <c r="DC4319" s="60" t="s">
        <v>1893</v>
      </c>
      <c r="DD4319" s="60" t="s">
        <v>1894</v>
      </c>
    </row>
    <row r="4320" spans="105:108" x14ac:dyDescent="0.2">
      <c r="DA4320" s="60" t="s">
        <v>1895</v>
      </c>
      <c r="DB4320" s="60" t="s">
        <v>1896</v>
      </c>
      <c r="DC4320" s="60" t="s">
        <v>1893</v>
      </c>
      <c r="DD4320" s="60" t="s">
        <v>1894</v>
      </c>
    </row>
    <row r="4321" spans="105:108" x14ac:dyDescent="0.2">
      <c r="DA4321" s="60" t="s">
        <v>1897</v>
      </c>
      <c r="DB4321" s="60" t="s">
        <v>1898</v>
      </c>
      <c r="DC4321" s="60" t="s">
        <v>1893</v>
      </c>
      <c r="DD4321" s="60" t="s">
        <v>1894</v>
      </c>
    </row>
    <row r="4322" spans="105:108" x14ac:dyDescent="0.2">
      <c r="DA4322" s="60" t="s">
        <v>1899</v>
      </c>
      <c r="DB4322" s="60" t="s">
        <v>1900</v>
      </c>
      <c r="DC4322" s="60" t="s">
        <v>1893</v>
      </c>
      <c r="DD4322" s="60" t="s">
        <v>1894</v>
      </c>
    </row>
    <row r="4323" spans="105:108" x14ac:dyDescent="0.2">
      <c r="DA4323" s="60" t="s">
        <v>1901</v>
      </c>
      <c r="DB4323" s="60" t="s">
        <v>1892</v>
      </c>
      <c r="DC4323" s="60" t="s">
        <v>1893</v>
      </c>
      <c r="DD4323" s="60" t="s">
        <v>1894</v>
      </c>
    </row>
    <row r="4324" spans="105:108" x14ac:dyDescent="0.2">
      <c r="DA4324" s="60" t="s">
        <v>1902</v>
      </c>
      <c r="DB4324" s="60" t="s">
        <v>1903</v>
      </c>
      <c r="DC4324" s="60" t="s">
        <v>1904</v>
      </c>
      <c r="DD4324" s="60" t="s">
        <v>1905</v>
      </c>
    </row>
    <row r="4325" spans="105:108" x14ac:dyDescent="0.2">
      <c r="DA4325" s="60" t="s">
        <v>1906</v>
      </c>
      <c r="DB4325" s="60" t="s">
        <v>1903</v>
      </c>
      <c r="DC4325" s="60" t="s">
        <v>1904</v>
      </c>
      <c r="DD4325" s="60" t="s">
        <v>1905</v>
      </c>
    </row>
    <row r="4326" spans="105:108" x14ac:dyDescent="0.2">
      <c r="DA4326" s="60" t="s">
        <v>1907</v>
      </c>
      <c r="DB4326" s="60" t="s">
        <v>1908</v>
      </c>
      <c r="DC4326" s="60" t="s">
        <v>1904</v>
      </c>
      <c r="DD4326" s="60" t="s">
        <v>1905</v>
      </c>
    </row>
    <row r="4327" spans="105:108" x14ac:dyDescent="0.2">
      <c r="DA4327" s="60" t="s">
        <v>1909</v>
      </c>
      <c r="DB4327" s="60" t="s">
        <v>1910</v>
      </c>
      <c r="DC4327" s="60" t="s">
        <v>1911</v>
      </c>
      <c r="DD4327" s="60" t="s">
        <v>1910</v>
      </c>
    </row>
    <row r="4328" spans="105:108" x14ac:dyDescent="0.2">
      <c r="DA4328" s="60" t="s">
        <v>1912</v>
      </c>
      <c r="DB4328" s="60" t="s">
        <v>1913</v>
      </c>
      <c r="DC4328" s="60" t="s">
        <v>1904</v>
      </c>
      <c r="DD4328" s="60" t="s">
        <v>1905</v>
      </c>
    </row>
    <row r="4329" spans="105:108" x14ac:dyDescent="0.2">
      <c r="DA4329" s="60" t="s">
        <v>1914</v>
      </c>
      <c r="DB4329" s="60" t="s">
        <v>1915</v>
      </c>
      <c r="DC4329" s="60" t="s">
        <v>1916</v>
      </c>
      <c r="DD4329" s="60" t="s">
        <v>1915</v>
      </c>
    </row>
    <row r="4330" spans="105:108" x14ac:dyDescent="0.2">
      <c r="DA4330" s="60" t="s">
        <v>1917</v>
      </c>
      <c r="DB4330" s="60" t="s">
        <v>1918</v>
      </c>
      <c r="DC4330" s="60" t="s">
        <v>1904</v>
      </c>
      <c r="DD4330" s="60" t="s">
        <v>1905</v>
      </c>
    </row>
    <row r="4331" spans="105:108" x14ac:dyDescent="0.2">
      <c r="DA4331" s="60" t="s">
        <v>1919</v>
      </c>
      <c r="DB4331" s="60" t="s">
        <v>1920</v>
      </c>
      <c r="DC4331" s="60" t="s">
        <v>2965</v>
      </c>
      <c r="DD4331" s="60" t="s">
        <v>1920</v>
      </c>
    </row>
    <row r="4332" spans="105:108" x14ac:dyDescent="0.2">
      <c r="DA4332" s="60" t="s">
        <v>1921</v>
      </c>
      <c r="DB4332" s="60" t="s">
        <v>1922</v>
      </c>
      <c r="DC4332" s="60" t="s">
        <v>1882</v>
      </c>
      <c r="DD4332" s="60" t="s">
        <v>1883</v>
      </c>
    </row>
    <row r="4333" spans="105:108" x14ac:dyDescent="0.2">
      <c r="DA4333" s="60" t="s">
        <v>1923</v>
      </c>
      <c r="DB4333" s="60" t="s">
        <v>1924</v>
      </c>
      <c r="DC4333" s="60" t="s">
        <v>1893</v>
      </c>
      <c r="DD4333" s="60" t="s">
        <v>1894</v>
      </c>
    </row>
    <row r="4334" spans="105:108" x14ac:dyDescent="0.2">
      <c r="DA4334" s="60" t="s">
        <v>1925</v>
      </c>
      <c r="DB4334" s="60" t="s">
        <v>1926</v>
      </c>
      <c r="DC4334" s="60" t="s">
        <v>1893</v>
      </c>
      <c r="DD4334" s="60" t="s">
        <v>1894</v>
      </c>
    </row>
    <row r="4335" spans="105:108" x14ac:dyDescent="0.2">
      <c r="DA4335" s="60" t="s">
        <v>1927</v>
      </c>
      <c r="DB4335" s="60" t="s">
        <v>1928</v>
      </c>
      <c r="DC4335" s="60" t="s">
        <v>1893</v>
      </c>
      <c r="DD4335" s="60" t="s">
        <v>1894</v>
      </c>
    </row>
    <row r="4336" spans="105:108" x14ac:dyDescent="0.2">
      <c r="DA4336" s="60" t="s">
        <v>1929</v>
      </c>
      <c r="DB4336" s="60" t="s">
        <v>1930</v>
      </c>
      <c r="DC4336" s="60" t="s">
        <v>1893</v>
      </c>
      <c r="DD4336" s="60" t="s">
        <v>1894</v>
      </c>
    </row>
    <row r="4337" spans="105:108" x14ac:dyDescent="0.2">
      <c r="DA4337" s="60" t="s">
        <v>1931</v>
      </c>
      <c r="DB4337" s="60" t="s">
        <v>1932</v>
      </c>
      <c r="DC4337" s="60" t="s">
        <v>2965</v>
      </c>
      <c r="DD4337" s="60" t="s">
        <v>1920</v>
      </c>
    </row>
    <row r="4338" spans="105:108" x14ac:dyDescent="0.2">
      <c r="DA4338" s="60" t="s">
        <v>1933</v>
      </c>
      <c r="DB4338" s="60" t="s">
        <v>1920</v>
      </c>
      <c r="DC4338" s="60" t="s">
        <v>2965</v>
      </c>
      <c r="DD4338" s="60" t="s">
        <v>1920</v>
      </c>
    </row>
    <row r="4339" spans="105:108" x14ac:dyDescent="0.2">
      <c r="DA4339" s="60" t="s">
        <v>1934</v>
      </c>
      <c r="DB4339" s="60" t="s">
        <v>1935</v>
      </c>
      <c r="DC4339" s="60" t="s">
        <v>2965</v>
      </c>
      <c r="DD4339" s="60" t="s">
        <v>1920</v>
      </c>
    </row>
    <row r="4340" spans="105:108" x14ac:dyDescent="0.2">
      <c r="DA4340" s="60" t="s">
        <v>1936</v>
      </c>
      <c r="DB4340" s="60" t="s">
        <v>1937</v>
      </c>
      <c r="DC4340" s="60" t="s">
        <v>2965</v>
      </c>
      <c r="DD4340" s="60" t="s">
        <v>1920</v>
      </c>
    </row>
    <row r="4341" spans="105:108" x14ac:dyDescent="0.2">
      <c r="DA4341" s="60" t="s">
        <v>1938</v>
      </c>
      <c r="DB4341" s="60" t="s">
        <v>1939</v>
      </c>
      <c r="DC4341" s="60" t="s">
        <v>2965</v>
      </c>
      <c r="DD4341" s="60" t="s">
        <v>1920</v>
      </c>
    </row>
    <row r="4342" spans="105:108" x14ac:dyDescent="0.2">
      <c r="DA4342" s="60" t="s">
        <v>1940</v>
      </c>
      <c r="DB4342" s="60" t="s">
        <v>1941</v>
      </c>
      <c r="DC4342" s="60" t="s">
        <v>2965</v>
      </c>
      <c r="DD4342" s="60" t="s">
        <v>1920</v>
      </c>
    </row>
    <row r="4343" spans="105:108" x14ac:dyDescent="0.2">
      <c r="DA4343" s="60" t="s">
        <v>1942</v>
      </c>
      <c r="DB4343" s="60" t="s">
        <v>1943</v>
      </c>
      <c r="DC4343" s="60" t="s">
        <v>2965</v>
      </c>
      <c r="DD4343" s="60" t="s">
        <v>1920</v>
      </c>
    </row>
    <row r="4344" spans="105:108" x14ac:dyDescent="0.2">
      <c r="DA4344" s="60" t="s">
        <v>1944</v>
      </c>
      <c r="DB4344" s="60" t="s">
        <v>1945</v>
      </c>
      <c r="DC4344" s="60" t="s">
        <v>2965</v>
      </c>
      <c r="DD4344" s="60" t="s">
        <v>1920</v>
      </c>
    </row>
    <row r="4345" spans="105:108" x14ac:dyDescent="0.2">
      <c r="DA4345" s="60" t="s">
        <v>1946</v>
      </c>
      <c r="DB4345" s="60" t="s">
        <v>1771</v>
      </c>
      <c r="DC4345" s="60" t="s">
        <v>1772</v>
      </c>
      <c r="DD4345" s="60" t="s">
        <v>1771</v>
      </c>
    </row>
    <row r="4346" spans="105:108" x14ac:dyDescent="0.2">
      <c r="DA4346" s="60" t="s">
        <v>1947</v>
      </c>
      <c r="DB4346" s="60" t="s">
        <v>1771</v>
      </c>
      <c r="DC4346" s="60" t="s">
        <v>1772</v>
      </c>
      <c r="DD4346" s="60" t="s">
        <v>1771</v>
      </c>
    </row>
    <row r="4347" spans="105:108" x14ac:dyDescent="0.2">
      <c r="DA4347" s="60" t="s">
        <v>1948</v>
      </c>
      <c r="DB4347" s="60" t="s">
        <v>1771</v>
      </c>
      <c r="DC4347" s="60" t="s">
        <v>1772</v>
      </c>
      <c r="DD4347" s="60" t="s">
        <v>1771</v>
      </c>
    </row>
    <row r="4348" spans="105:108" x14ac:dyDescent="0.2">
      <c r="DA4348" s="60" t="s">
        <v>1949</v>
      </c>
      <c r="DB4348" s="60" t="s">
        <v>1771</v>
      </c>
      <c r="DC4348" s="60" t="s">
        <v>1772</v>
      </c>
      <c r="DD4348" s="60" t="s">
        <v>1771</v>
      </c>
    </row>
    <row r="4349" spans="105:108" x14ac:dyDescent="0.2">
      <c r="DA4349" s="60" t="s">
        <v>1950</v>
      </c>
      <c r="DB4349" s="60" t="s">
        <v>1771</v>
      </c>
      <c r="DC4349" s="60" t="s">
        <v>1772</v>
      </c>
      <c r="DD4349" s="60" t="s">
        <v>1771</v>
      </c>
    </row>
    <row r="4350" spans="105:108" x14ac:dyDescent="0.2">
      <c r="DA4350" s="60" t="s">
        <v>1951</v>
      </c>
      <c r="DB4350" s="60" t="s">
        <v>1771</v>
      </c>
      <c r="DC4350" s="60" t="s">
        <v>1772</v>
      </c>
      <c r="DD4350" s="60" t="s">
        <v>1771</v>
      </c>
    </row>
    <row r="4351" spans="105:108" x14ac:dyDescent="0.2">
      <c r="DA4351" s="60" t="s">
        <v>1952</v>
      </c>
      <c r="DB4351" s="60" t="s">
        <v>1771</v>
      </c>
      <c r="DC4351" s="60" t="s">
        <v>1772</v>
      </c>
      <c r="DD4351" s="60" t="s">
        <v>1771</v>
      </c>
    </row>
    <row r="4352" spans="105:108" x14ac:dyDescent="0.2">
      <c r="DA4352" s="60" t="s">
        <v>1953</v>
      </c>
      <c r="DB4352" s="60" t="s">
        <v>1771</v>
      </c>
      <c r="DC4352" s="60" t="s">
        <v>1772</v>
      </c>
      <c r="DD4352" s="60" t="s">
        <v>1771</v>
      </c>
    </row>
    <row r="4353" spans="105:108" x14ac:dyDescent="0.2">
      <c r="DA4353" s="60" t="s">
        <v>1954</v>
      </c>
      <c r="DB4353" s="60" t="s">
        <v>1771</v>
      </c>
      <c r="DC4353" s="60" t="s">
        <v>1772</v>
      </c>
      <c r="DD4353" s="60" t="s">
        <v>1771</v>
      </c>
    </row>
    <row r="4354" spans="105:108" x14ac:dyDescent="0.2">
      <c r="DA4354" s="60" t="s">
        <v>1955</v>
      </c>
      <c r="DB4354" s="60" t="s">
        <v>1771</v>
      </c>
      <c r="DC4354" s="60" t="s">
        <v>1772</v>
      </c>
      <c r="DD4354" s="60" t="s">
        <v>1771</v>
      </c>
    </row>
    <row r="4355" spans="105:108" x14ac:dyDescent="0.2">
      <c r="DA4355" s="60" t="s">
        <v>1956</v>
      </c>
      <c r="DB4355" s="60" t="s">
        <v>1771</v>
      </c>
      <c r="DC4355" s="60" t="s">
        <v>1772</v>
      </c>
      <c r="DD4355" s="60" t="s">
        <v>1771</v>
      </c>
    </row>
    <row r="4356" spans="105:108" x14ac:dyDescent="0.2">
      <c r="DA4356" s="60" t="s">
        <v>1957</v>
      </c>
      <c r="DB4356" s="60" t="s">
        <v>1771</v>
      </c>
      <c r="DC4356" s="60" t="s">
        <v>1772</v>
      </c>
      <c r="DD4356" s="60" t="s">
        <v>1771</v>
      </c>
    </row>
    <row r="4357" spans="105:108" x14ac:dyDescent="0.2">
      <c r="DA4357" s="60" t="s">
        <v>1958</v>
      </c>
      <c r="DB4357" s="60" t="s">
        <v>1771</v>
      </c>
      <c r="DC4357" s="60" t="s">
        <v>1772</v>
      </c>
      <c r="DD4357" s="60" t="s">
        <v>1771</v>
      </c>
    </row>
    <row r="4358" spans="105:108" x14ac:dyDescent="0.2">
      <c r="DA4358" s="60" t="s">
        <v>1959</v>
      </c>
      <c r="DB4358" s="60" t="s">
        <v>1771</v>
      </c>
      <c r="DC4358" s="60" t="s">
        <v>1772</v>
      </c>
      <c r="DD4358" s="60" t="s">
        <v>1771</v>
      </c>
    </row>
    <row r="4359" spans="105:108" x14ac:dyDescent="0.2">
      <c r="DA4359" s="60" t="s">
        <v>1960</v>
      </c>
      <c r="DB4359" s="60" t="s">
        <v>1771</v>
      </c>
      <c r="DC4359" s="60" t="s">
        <v>1772</v>
      </c>
      <c r="DD4359" s="60" t="s">
        <v>1771</v>
      </c>
    </row>
    <row r="4360" spans="105:108" x14ac:dyDescent="0.2">
      <c r="DA4360" s="60" t="s">
        <v>1961</v>
      </c>
      <c r="DB4360" s="60" t="s">
        <v>1771</v>
      </c>
      <c r="DC4360" s="60" t="s">
        <v>1772</v>
      </c>
      <c r="DD4360" s="60" t="s">
        <v>1771</v>
      </c>
    </row>
    <row r="4361" spans="105:108" x14ac:dyDescent="0.2">
      <c r="DA4361" s="60" t="s">
        <v>1962</v>
      </c>
      <c r="DB4361" s="60" t="s">
        <v>1771</v>
      </c>
      <c r="DC4361" s="60" t="s">
        <v>1772</v>
      </c>
      <c r="DD4361" s="60" t="s">
        <v>1771</v>
      </c>
    </row>
    <row r="4362" spans="105:108" x14ac:dyDescent="0.2">
      <c r="DA4362" s="60" t="s">
        <v>1963</v>
      </c>
      <c r="DB4362" s="60" t="s">
        <v>1771</v>
      </c>
      <c r="DC4362" s="60" t="s">
        <v>1772</v>
      </c>
      <c r="DD4362" s="60" t="s">
        <v>1771</v>
      </c>
    </row>
    <row r="4363" spans="105:108" x14ac:dyDescent="0.2">
      <c r="DA4363" s="60" t="s">
        <v>1964</v>
      </c>
      <c r="DB4363" s="60" t="s">
        <v>1771</v>
      </c>
      <c r="DC4363" s="60" t="s">
        <v>1772</v>
      </c>
      <c r="DD4363" s="60" t="s">
        <v>1771</v>
      </c>
    </row>
    <row r="4364" spans="105:108" x14ac:dyDescent="0.2">
      <c r="DA4364" s="60" t="s">
        <v>1965</v>
      </c>
      <c r="DB4364" s="60" t="s">
        <v>1771</v>
      </c>
      <c r="DC4364" s="60" t="s">
        <v>1772</v>
      </c>
      <c r="DD4364" s="60" t="s">
        <v>1771</v>
      </c>
    </row>
    <row r="4365" spans="105:108" x14ac:dyDescent="0.2">
      <c r="DA4365" s="60" t="s">
        <v>1966</v>
      </c>
      <c r="DB4365" s="60" t="s">
        <v>1771</v>
      </c>
      <c r="DC4365" s="60" t="s">
        <v>1772</v>
      </c>
      <c r="DD4365" s="60" t="s">
        <v>1771</v>
      </c>
    </row>
    <row r="4366" spans="105:108" x14ac:dyDescent="0.2">
      <c r="DA4366" s="60" t="s">
        <v>1967</v>
      </c>
      <c r="DB4366" s="60" t="s">
        <v>1771</v>
      </c>
      <c r="DC4366" s="60" t="s">
        <v>1772</v>
      </c>
      <c r="DD4366" s="60" t="s">
        <v>1771</v>
      </c>
    </row>
    <row r="4367" spans="105:108" x14ac:dyDescent="0.2">
      <c r="DA4367" s="60" t="s">
        <v>1968</v>
      </c>
      <c r="DB4367" s="60" t="s">
        <v>1771</v>
      </c>
      <c r="DC4367" s="60" t="s">
        <v>1772</v>
      </c>
      <c r="DD4367" s="60" t="s">
        <v>1771</v>
      </c>
    </row>
    <row r="4368" spans="105:108" x14ac:dyDescent="0.2">
      <c r="DA4368" s="60" t="s">
        <v>1969</v>
      </c>
      <c r="DB4368" s="60" t="s">
        <v>1771</v>
      </c>
      <c r="DC4368" s="60" t="s">
        <v>1772</v>
      </c>
      <c r="DD4368" s="60" t="s">
        <v>1771</v>
      </c>
    </row>
    <row r="4369" spans="105:108" x14ac:dyDescent="0.2">
      <c r="DA4369" s="60" t="s">
        <v>1970</v>
      </c>
      <c r="DB4369" s="60" t="s">
        <v>1771</v>
      </c>
      <c r="DC4369" s="60" t="s">
        <v>1772</v>
      </c>
      <c r="DD4369" s="60" t="s">
        <v>1771</v>
      </c>
    </row>
    <row r="4370" spans="105:108" x14ac:dyDescent="0.2">
      <c r="DA4370" s="60" t="s">
        <v>1971</v>
      </c>
      <c r="DB4370" s="60" t="s">
        <v>1771</v>
      </c>
      <c r="DC4370" s="60" t="s">
        <v>1772</v>
      </c>
      <c r="DD4370" s="60" t="s">
        <v>1771</v>
      </c>
    </row>
    <row r="4371" spans="105:108" x14ac:dyDescent="0.2">
      <c r="DA4371" s="60" t="s">
        <v>1972</v>
      </c>
      <c r="DB4371" s="60" t="s">
        <v>1771</v>
      </c>
      <c r="DC4371" s="60" t="s">
        <v>1772</v>
      </c>
      <c r="DD4371" s="60" t="s">
        <v>1771</v>
      </c>
    </row>
    <row r="4372" spans="105:108" x14ac:dyDescent="0.2">
      <c r="DA4372" s="60" t="s">
        <v>1973</v>
      </c>
      <c r="DB4372" s="60" t="s">
        <v>1771</v>
      </c>
      <c r="DC4372" s="60" t="s">
        <v>1772</v>
      </c>
      <c r="DD4372" s="60" t="s">
        <v>1771</v>
      </c>
    </row>
    <row r="4373" spans="105:108" x14ac:dyDescent="0.2">
      <c r="DA4373" s="60" t="s">
        <v>1974</v>
      </c>
      <c r="DB4373" s="60" t="s">
        <v>1771</v>
      </c>
      <c r="DC4373" s="60" t="s">
        <v>1772</v>
      </c>
      <c r="DD4373" s="60" t="s">
        <v>1771</v>
      </c>
    </row>
    <row r="4374" spans="105:108" x14ac:dyDescent="0.2">
      <c r="DA4374" s="60" t="s">
        <v>1975</v>
      </c>
      <c r="DB4374" s="60" t="s">
        <v>1771</v>
      </c>
      <c r="DC4374" s="60" t="s">
        <v>1772</v>
      </c>
      <c r="DD4374" s="60" t="s">
        <v>1771</v>
      </c>
    </row>
    <row r="4375" spans="105:108" x14ac:dyDescent="0.2">
      <c r="DA4375" s="60" t="s">
        <v>1976</v>
      </c>
      <c r="DB4375" s="60" t="s">
        <v>1771</v>
      </c>
      <c r="DC4375" s="60" t="s">
        <v>1772</v>
      </c>
      <c r="DD4375" s="60" t="s">
        <v>1771</v>
      </c>
    </row>
    <row r="4376" spans="105:108" x14ac:dyDescent="0.2">
      <c r="DA4376" s="60" t="s">
        <v>1977</v>
      </c>
      <c r="DB4376" s="60" t="s">
        <v>1771</v>
      </c>
      <c r="DC4376" s="60" t="s">
        <v>1772</v>
      </c>
      <c r="DD4376" s="60" t="s">
        <v>1771</v>
      </c>
    </row>
    <row r="4377" spans="105:108" x14ac:dyDescent="0.2">
      <c r="DA4377" s="60" t="s">
        <v>1978</v>
      </c>
      <c r="DB4377" s="60" t="s">
        <v>1771</v>
      </c>
      <c r="DC4377" s="60" t="s">
        <v>1772</v>
      </c>
      <c r="DD4377" s="60" t="s">
        <v>1771</v>
      </c>
    </row>
    <row r="4378" spans="105:108" x14ac:dyDescent="0.2">
      <c r="DA4378" s="60" t="s">
        <v>1979</v>
      </c>
      <c r="DB4378" s="60" t="s">
        <v>1771</v>
      </c>
      <c r="DC4378" s="60" t="s">
        <v>1772</v>
      </c>
      <c r="DD4378" s="60" t="s">
        <v>1771</v>
      </c>
    </row>
    <row r="4379" spans="105:108" x14ac:dyDescent="0.2">
      <c r="DA4379" s="60" t="s">
        <v>1980</v>
      </c>
      <c r="DB4379" s="60" t="s">
        <v>1771</v>
      </c>
      <c r="DC4379" s="60" t="s">
        <v>1772</v>
      </c>
      <c r="DD4379" s="60" t="s">
        <v>1771</v>
      </c>
    </row>
    <row r="4380" spans="105:108" x14ac:dyDescent="0.2">
      <c r="DA4380" s="60" t="s">
        <v>1981</v>
      </c>
      <c r="DB4380" s="60" t="s">
        <v>1771</v>
      </c>
      <c r="DC4380" s="60" t="s">
        <v>1772</v>
      </c>
      <c r="DD4380" s="60" t="s">
        <v>1771</v>
      </c>
    </row>
    <row r="4381" spans="105:108" x14ac:dyDescent="0.2">
      <c r="DA4381" s="60" t="s">
        <v>1982</v>
      </c>
      <c r="DB4381" s="60" t="s">
        <v>1771</v>
      </c>
      <c r="DC4381" s="60" t="s">
        <v>1772</v>
      </c>
      <c r="DD4381" s="60" t="s">
        <v>1771</v>
      </c>
    </row>
    <row r="4382" spans="105:108" x14ac:dyDescent="0.2">
      <c r="DA4382" s="60" t="s">
        <v>1983</v>
      </c>
      <c r="DB4382" s="60" t="s">
        <v>1771</v>
      </c>
      <c r="DC4382" s="60" t="s">
        <v>1772</v>
      </c>
      <c r="DD4382" s="60" t="s">
        <v>1771</v>
      </c>
    </row>
    <row r="4383" spans="105:108" x14ac:dyDescent="0.2">
      <c r="DA4383" s="60" t="s">
        <v>1984</v>
      </c>
      <c r="DB4383" s="60" t="s">
        <v>1771</v>
      </c>
      <c r="DC4383" s="60" t="s">
        <v>1772</v>
      </c>
      <c r="DD4383" s="60" t="s">
        <v>1771</v>
      </c>
    </row>
    <row r="4384" spans="105:108" x14ac:dyDescent="0.2">
      <c r="DA4384" s="60" t="s">
        <v>1985</v>
      </c>
      <c r="DB4384" s="60" t="s">
        <v>1771</v>
      </c>
      <c r="DC4384" s="60" t="s">
        <v>1772</v>
      </c>
      <c r="DD4384" s="60" t="s">
        <v>1771</v>
      </c>
    </row>
    <row r="4385" spans="105:108" x14ac:dyDescent="0.2">
      <c r="DA4385" s="60" t="s">
        <v>1986</v>
      </c>
      <c r="DB4385" s="60" t="s">
        <v>1771</v>
      </c>
      <c r="DC4385" s="60" t="s">
        <v>1772</v>
      </c>
      <c r="DD4385" s="60" t="s">
        <v>1771</v>
      </c>
    </row>
    <row r="4386" spans="105:108" x14ac:dyDescent="0.2">
      <c r="DA4386" s="60" t="s">
        <v>1987</v>
      </c>
      <c r="DB4386" s="60" t="s">
        <v>1771</v>
      </c>
      <c r="DC4386" s="60" t="s">
        <v>1772</v>
      </c>
      <c r="DD4386" s="60" t="s">
        <v>1771</v>
      </c>
    </row>
    <row r="4387" spans="105:108" x14ac:dyDescent="0.2">
      <c r="DA4387" s="60" t="s">
        <v>1988</v>
      </c>
      <c r="DB4387" s="60" t="s">
        <v>1771</v>
      </c>
      <c r="DC4387" s="60" t="s">
        <v>1772</v>
      </c>
      <c r="DD4387" s="60" t="s">
        <v>1771</v>
      </c>
    </row>
    <row r="4388" spans="105:108" x14ac:dyDescent="0.2">
      <c r="DA4388" s="60" t="s">
        <v>1989</v>
      </c>
      <c r="DB4388" s="60" t="s">
        <v>1771</v>
      </c>
      <c r="DC4388" s="60" t="s">
        <v>1772</v>
      </c>
      <c r="DD4388" s="60" t="s">
        <v>1771</v>
      </c>
    </row>
    <row r="4389" spans="105:108" x14ac:dyDescent="0.2">
      <c r="DA4389" s="60" t="s">
        <v>1990</v>
      </c>
      <c r="DB4389" s="60" t="s">
        <v>1771</v>
      </c>
      <c r="DC4389" s="60" t="s">
        <v>1772</v>
      </c>
      <c r="DD4389" s="60" t="s">
        <v>1771</v>
      </c>
    </row>
    <row r="4390" spans="105:108" x14ac:dyDescent="0.2">
      <c r="DA4390" s="60" t="s">
        <v>1991</v>
      </c>
      <c r="DB4390" s="60" t="s">
        <v>1771</v>
      </c>
      <c r="DC4390" s="60" t="s">
        <v>1772</v>
      </c>
      <c r="DD4390" s="60" t="s">
        <v>1771</v>
      </c>
    </row>
    <row r="4391" spans="105:108" x14ac:dyDescent="0.2">
      <c r="DA4391" s="60" t="s">
        <v>1992</v>
      </c>
      <c r="DB4391" s="60" t="s">
        <v>1993</v>
      </c>
      <c r="DC4391" s="60" t="s">
        <v>1994</v>
      </c>
      <c r="DD4391" s="60" t="s">
        <v>1995</v>
      </c>
    </row>
    <row r="4392" spans="105:108" x14ac:dyDescent="0.2">
      <c r="DA4392" s="60" t="s">
        <v>1996</v>
      </c>
      <c r="DB4392" s="60" t="s">
        <v>1997</v>
      </c>
      <c r="DC4392" s="60" t="s">
        <v>1994</v>
      </c>
      <c r="DD4392" s="60" t="s">
        <v>1995</v>
      </c>
    </row>
    <row r="4393" spans="105:108" x14ac:dyDescent="0.2">
      <c r="DA4393" s="60" t="s">
        <v>1998</v>
      </c>
      <c r="DB4393" s="60" t="s">
        <v>1999</v>
      </c>
      <c r="DC4393" s="60" t="s">
        <v>1994</v>
      </c>
      <c r="DD4393" s="60" t="s">
        <v>1995</v>
      </c>
    </row>
    <row r="4394" spans="105:108" x14ac:dyDescent="0.2">
      <c r="DA4394" s="60" t="s">
        <v>2000</v>
      </c>
      <c r="DB4394" s="60" t="s">
        <v>2001</v>
      </c>
      <c r="DC4394" s="60" t="s">
        <v>2953</v>
      </c>
      <c r="DD4394" s="60" t="s">
        <v>1404</v>
      </c>
    </row>
    <row r="4395" spans="105:108" x14ac:dyDescent="0.2">
      <c r="DA4395" s="60" t="s">
        <v>2002</v>
      </c>
      <c r="DB4395" s="60" t="s">
        <v>1993</v>
      </c>
      <c r="DC4395" s="60" t="s">
        <v>1994</v>
      </c>
      <c r="DD4395" s="60" t="s">
        <v>1995</v>
      </c>
    </row>
    <row r="4396" spans="105:108" x14ac:dyDescent="0.2">
      <c r="DA4396" s="60" t="s">
        <v>2003</v>
      </c>
      <c r="DB4396" s="60" t="s">
        <v>1993</v>
      </c>
      <c r="DC4396" s="60" t="s">
        <v>1994</v>
      </c>
      <c r="DD4396" s="60" t="s">
        <v>1995</v>
      </c>
    </row>
    <row r="4397" spans="105:108" x14ac:dyDescent="0.2">
      <c r="DA4397" s="60" t="s">
        <v>2004</v>
      </c>
      <c r="DB4397" s="60" t="s">
        <v>2005</v>
      </c>
      <c r="DC4397" s="60" t="s">
        <v>2951</v>
      </c>
      <c r="DD4397" s="60" t="s">
        <v>2005</v>
      </c>
    </row>
    <row r="4398" spans="105:108" x14ac:dyDescent="0.2">
      <c r="DA4398" s="60" t="s">
        <v>2006</v>
      </c>
      <c r="DB4398" s="60" t="s">
        <v>2007</v>
      </c>
      <c r="DC4398" s="60" t="s">
        <v>2008</v>
      </c>
      <c r="DD4398" s="60" t="s">
        <v>2009</v>
      </c>
    </row>
    <row r="4399" spans="105:108" x14ac:dyDescent="0.2">
      <c r="DA4399" s="60" t="s">
        <v>2010</v>
      </c>
      <c r="DB4399" s="60" t="s">
        <v>2005</v>
      </c>
      <c r="DC4399" s="60" t="s">
        <v>2951</v>
      </c>
      <c r="DD4399" s="60" t="s">
        <v>2005</v>
      </c>
    </row>
    <row r="4400" spans="105:108" x14ac:dyDescent="0.2">
      <c r="DA4400" s="60" t="s">
        <v>2011</v>
      </c>
      <c r="DB4400" s="60" t="s">
        <v>2007</v>
      </c>
      <c r="DC4400" s="60" t="s">
        <v>2008</v>
      </c>
      <c r="DD4400" s="60" t="s">
        <v>2009</v>
      </c>
    </row>
    <row r="4401" spans="105:108" x14ac:dyDescent="0.2">
      <c r="DA4401" s="60" t="s">
        <v>2012</v>
      </c>
      <c r="DB4401" s="60" t="s">
        <v>2013</v>
      </c>
      <c r="DC4401" s="60" t="s">
        <v>2014</v>
      </c>
      <c r="DD4401" s="60" t="s">
        <v>2015</v>
      </c>
    </row>
    <row r="4402" spans="105:108" x14ac:dyDescent="0.2">
      <c r="DA4402" s="60" t="s">
        <v>2016</v>
      </c>
      <c r="DB4402" s="60" t="s">
        <v>2017</v>
      </c>
      <c r="DC4402" s="60" t="s">
        <v>2014</v>
      </c>
      <c r="DD4402" s="60" t="s">
        <v>2015</v>
      </c>
    </row>
    <row r="4403" spans="105:108" x14ac:dyDescent="0.2">
      <c r="DA4403" s="60" t="s">
        <v>2018</v>
      </c>
      <c r="DB4403" s="60" t="s">
        <v>2019</v>
      </c>
      <c r="DC4403" s="60" t="s">
        <v>2014</v>
      </c>
      <c r="DD4403" s="60" t="s">
        <v>2015</v>
      </c>
    </row>
    <row r="4404" spans="105:108" x14ac:dyDescent="0.2">
      <c r="DA4404" s="60" t="s">
        <v>2020</v>
      </c>
      <c r="DB4404" s="60" t="s">
        <v>2019</v>
      </c>
      <c r="DC4404" s="60" t="s">
        <v>2014</v>
      </c>
      <c r="DD4404" s="60" t="s">
        <v>2015</v>
      </c>
    </row>
    <row r="4405" spans="105:108" x14ac:dyDescent="0.2">
      <c r="DA4405" s="60" t="s">
        <v>2021</v>
      </c>
      <c r="DB4405" s="60" t="s">
        <v>2013</v>
      </c>
      <c r="DC4405" s="60" t="s">
        <v>2014</v>
      </c>
      <c r="DD4405" s="60" t="s">
        <v>2015</v>
      </c>
    </row>
    <row r="4406" spans="105:108" x14ac:dyDescent="0.2">
      <c r="DA4406" s="60" t="s">
        <v>2022</v>
      </c>
      <c r="DB4406" s="60" t="s">
        <v>2023</v>
      </c>
      <c r="DC4406" s="60" t="s">
        <v>2014</v>
      </c>
      <c r="DD4406" s="60" t="s">
        <v>2015</v>
      </c>
    </row>
    <row r="4407" spans="105:108" x14ac:dyDescent="0.2">
      <c r="DA4407" s="60" t="s">
        <v>2024</v>
      </c>
      <c r="DB4407" s="60" t="s">
        <v>2023</v>
      </c>
      <c r="DC4407" s="60" t="s">
        <v>2014</v>
      </c>
      <c r="DD4407" s="60" t="s">
        <v>2015</v>
      </c>
    </row>
    <row r="4408" spans="105:108" x14ac:dyDescent="0.2">
      <c r="DA4408" s="60" t="s">
        <v>2025</v>
      </c>
      <c r="DB4408" s="60" t="s">
        <v>2026</v>
      </c>
      <c r="DC4408" s="60" t="s">
        <v>2014</v>
      </c>
      <c r="DD4408" s="60" t="s">
        <v>2015</v>
      </c>
    </row>
    <row r="4409" spans="105:108" x14ac:dyDescent="0.2">
      <c r="DA4409" s="60" t="s">
        <v>2027</v>
      </c>
      <c r="DB4409" s="60" t="s">
        <v>2028</v>
      </c>
      <c r="DC4409" s="60" t="s">
        <v>2950</v>
      </c>
      <c r="DD4409" s="60" t="s">
        <v>2029</v>
      </c>
    </row>
    <row r="4410" spans="105:108" x14ac:dyDescent="0.2">
      <c r="DA4410" s="60" t="s">
        <v>2030</v>
      </c>
      <c r="DB4410" s="60" t="s">
        <v>2028</v>
      </c>
      <c r="DC4410" s="60" t="s">
        <v>2950</v>
      </c>
      <c r="DD4410" s="60" t="s">
        <v>2029</v>
      </c>
    </row>
    <row r="4411" spans="105:108" x14ac:dyDescent="0.2">
      <c r="DA4411" s="60" t="s">
        <v>2031</v>
      </c>
      <c r="DB4411" s="60" t="s">
        <v>2032</v>
      </c>
      <c r="DC4411" s="60" t="s">
        <v>2945</v>
      </c>
      <c r="DD4411" s="60" t="s">
        <v>2033</v>
      </c>
    </row>
    <row r="4412" spans="105:108" x14ac:dyDescent="0.2">
      <c r="DA4412" s="60" t="s">
        <v>2034</v>
      </c>
      <c r="DB4412" s="60" t="s">
        <v>2032</v>
      </c>
      <c r="DC4412" s="60" t="s">
        <v>2945</v>
      </c>
      <c r="DD4412" s="60" t="s">
        <v>2033</v>
      </c>
    </row>
    <row r="4413" spans="105:108" x14ac:dyDescent="0.2">
      <c r="DA4413" s="60" t="s">
        <v>2035</v>
      </c>
      <c r="DB4413" s="60" t="s">
        <v>2036</v>
      </c>
      <c r="DC4413" s="60" t="s">
        <v>2037</v>
      </c>
      <c r="DD4413" s="60" t="s">
        <v>2036</v>
      </c>
    </row>
    <row r="4414" spans="105:108" x14ac:dyDescent="0.2">
      <c r="DA4414" s="60" t="s">
        <v>2038</v>
      </c>
      <c r="DB4414" s="60" t="s">
        <v>2036</v>
      </c>
      <c r="DC4414" s="60" t="s">
        <v>2037</v>
      </c>
      <c r="DD4414" s="60" t="s">
        <v>2036</v>
      </c>
    </row>
    <row r="4415" spans="105:108" x14ac:dyDescent="0.2">
      <c r="DA4415" s="60" t="s">
        <v>2039</v>
      </c>
      <c r="DB4415" s="60" t="s">
        <v>1999</v>
      </c>
      <c r="DC4415" s="60" t="s">
        <v>1994</v>
      </c>
      <c r="DD4415" s="60" t="s">
        <v>1995</v>
      </c>
    </row>
    <row r="4416" spans="105:108" x14ac:dyDescent="0.2">
      <c r="DA4416" s="60" t="s">
        <v>2040</v>
      </c>
      <c r="DB4416" s="60" t="s">
        <v>2041</v>
      </c>
      <c r="DC4416" s="60" t="s">
        <v>1994</v>
      </c>
      <c r="DD4416" s="60" t="s">
        <v>1995</v>
      </c>
    </row>
    <row r="4417" spans="105:108" x14ac:dyDescent="0.2">
      <c r="DA4417" s="60" t="s">
        <v>2042</v>
      </c>
      <c r="DB4417" s="60" t="s">
        <v>2043</v>
      </c>
      <c r="DC4417" s="60" t="s">
        <v>1994</v>
      </c>
      <c r="DD4417" s="60" t="s">
        <v>1995</v>
      </c>
    </row>
    <row r="4418" spans="105:108" x14ac:dyDescent="0.2">
      <c r="DA4418" s="60" t="s">
        <v>2044</v>
      </c>
      <c r="DB4418" s="60" t="s">
        <v>2045</v>
      </c>
      <c r="DC4418" s="60" t="s">
        <v>2953</v>
      </c>
      <c r="DD4418" s="60" t="s">
        <v>1404</v>
      </c>
    </row>
    <row r="4419" spans="105:108" x14ac:dyDescent="0.2">
      <c r="DA4419" s="60" t="s">
        <v>2046</v>
      </c>
      <c r="DB4419" s="60" t="s">
        <v>2047</v>
      </c>
      <c r="DC4419" s="60" t="s">
        <v>2048</v>
      </c>
      <c r="DD4419" s="60" t="s">
        <v>2049</v>
      </c>
    </row>
    <row r="4420" spans="105:108" x14ac:dyDescent="0.2">
      <c r="DA4420" s="60" t="s">
        <v>2050</v>
      </c>
      <c r="DB4420" s="60" t="s">
        <v>2047</v>
      </c>
      <c r="DC4420" s="60" t="s">
        <v>2048</v>
      </c>
      <c r="DD4420" s="60" t="s">
        <v>2049</v>
      </c>
    </row>
    <row r="4421" spans="105:108" x14ac:dyDescent="0.2">
      <c r="DA4421" s="60" t="s">
        <v>2051</v>
      </c>
      <c r="DB4421" s="60" t="s">
        <v>2049</v>
      </c>
      <c r="DC4421" s="60" t="s">
        <v>2048</v>
      </c>
      <c r="DD4421" s="60" t="s">
        <v>2049</v>
      </c>
    </row>
    <row r="4422" spans="105:108" x14ac:dyDescent="0.2">
      <c r="DA4422" s="60" t="s">
        <v>2052</v>
      </c>
      <c r="DB4422" s="60" t="s">
        <v>2041</v>
      </c>
      <c r="DC4422" s="60" t="s">
        <v>1994</v>
      </c>
      <c r="DD4422" s="60" t="s">
        <v>1995</v>
      </c>
    </row>
    <row r="4423" spans="105:108" x14ac:dyDescent="0.2">
      <c r="DA4423" s="60" t="s">
        <v>2053</v>
      </c>
      <c r="DB4423" s="60" t="s">
        <v>2054</v>
      </c>
      <c r="DC4423" s="60" t="s">
        <v>2955</v>
      </c>
      <c r="DD4423" s="60" t="s">
        <v>2055</v>
      </c>
    </row>
    <row r="4424" spans="105:108" x14ac:dyDescent="0.2">
      <c r="DA4424" s="60" t="s">
        <v>2056</v>
      </c>
      <c r="DB4424" s="60" t="s">
        <v>2054</v>
      </c>
      <c r="DC4424" s="60" t="s">
        <v>2955</v>
      </c>
      <c r="DD4424" s="60" t="s">
        <v>2055</v>
      </c>
    </row>
    <row r="4425" spans="105:108" x14ac:dyDescent="0.2">
      <c r="DA4425" s="60" t="s">
        <v>2057</v>
      </c>
      <c r="DB4425" s="60" t="s">
        <v>2058</v>
      </c>
      <c r="DC4425" s="60" t="s">
        <v>2955</v>
      </c>
      <c r="DD4425" s="60" t="s">
        <v>2055</v>
      </c>
    </row>
    <row r="4426" spans="105:108" x14ac:dyDescent="0.2">
      <c r="DA4426" s="60" t="s">
        <v>2059</v>
      </c>
      <c r="DB4426" s="60" t="s">
        <v>2058</v>
      </c>
      <c r="DC4426" s="60" t="s">
        <v>2955</v>
      </c>
      <c r="DD4426" s="60" t="s">
        <v>2055</v>
      </c>
    </row>
    <row r="4427" spans="105:108" x14ac:dyDescent="0.2">
      <c r="DA4427" s="60" t="s">
        <v>2060</v>
      </c>
      <c r="DB4427" s="60" t="s">
        <v>2061</v>
      </c>
      <c r="DC4427" s="60" t="s">
        <v>1994</v>
      </c>
      <c r="DD4427" s="60" t="s">
        <v>1995</v>
      </c>
    </row>
    <row r="4428" spans="105:108" x14ac:dyDescent="0.2">
      <c r="DA4428" s="60" t="s">
        <v>2062</v>
      </c>
      <c r="DB4428" s="60" t="s">
        <v>2063</v>
      </c>
      <c r="DC4428" s="60" t="s">
        <v>1994</v>
      </c>
      <c r="DD4428" s="60" t="s">
        <v>1995</v>
      </c>
    </row>
    <row r="4429" spans="105:108" x14ac:dyDescent="0.2">
      <c r="DA4429" s="60" t="s">
        <v>2064</v>
      </c>
      <c r="DB4429" s="60" t="s">
        <v>2065</v>
      </c>
      <c r="DC4429" s="60" t="s">
        <v>2953</v>
      </c>
      <c r="DD4429" s="60" t="s">
        <v>1404</v>
      </c>
    </row>
    <row r="4430" spans="105:108" x14ac:dyDescent="0.2">
      <c r="DA4430" s="60" t="s">
        <v>2066</v>
      </c>
      <c r="DB4430" s="60" t="s">
        <v>2065</v>
      </c>
      <c r="DC4430" s="60" t="s">
        <v>2953</v>
      </c>
      <c r="DD4430" s="60" t="s">
        <v>1404</v>
      </c>
    </row>
    <row r="4431" spans="105:108" x14ac:dyDescent="0.2">
      <c r="DA4431" s="60" t="s">
        <v>2067</v>
      </c>
      <c r="DB4431" s="60" t="s">
        <v>2068</v>
      </c>
      <c r="DC4431" s="60" t="s">
        <v>2048</v>
      </c>
      <c r="DD4431" s="60" t="s">
        <v>2049</v>
      </c>
    </row>
    <row r="4432" spans="105:108" x14ac:dyDescent="0.2">
      <c r="DA4432" s="60" t="s">
        <v>2069</v>
      </c>
      <c r="DB4432" s="60" t="s">
        <v>2070</v>
      </c>
      <c r="DC4432" s="60" t="s">
        <v>2048</v>
      </c>
      <c r="DD4432" s="60" t="s">
        <v>2049</v>
      </c>
    </row>
    <row r="4433" spans="105:108" x14ac:dyDescent="0.2">
      <c r="DA4433" s="60" t="s">
        <v>2071</v>
      </c>
      <c r="DB4433" s="60" t="s">
        <v>2072</v>
      </c>
      <c r="DC4433" s="60" t="s">
        <v>2933</v>
      </c>
      <c r="DD4433" s="60" t="s">
        <v>2072</v>
      </c>
    </row>
    <row r="4434" spans="105:108" x14ac:dyDescent="0.2">
      <c r="DA4434" s="60" t="s">
        <v>2073</v>
      </c>
      <c r="DB4434" s="60" t="s">
        <v>2072</v>
      </c>
      <c r="DC4434" s="60" t="s">
        <v>2933</v>
      </c>
      <c r="DD4434" s="60" t="s">
        <v>2072</v>
      </c>
    </row>
    <row r="4435" spans="105:108" x14ac:dyDescent="0.2">
      <c r="DA4435" s="60" t="s">
        <v>2074</v>
      </c>
      <c r="DB4435" s="60" t="s">
        <v>2072</v>
      </c>
      <c r="DC4435" s="60" t="s">
        <v>2933</v>
      </c>
      <c r="DD4435" s="60" t="s">
        <v>2072</v>
      </c>
    </row>
    <row r="4436" spans="105:108" x14ac:dyDescent="0.2">
      <c r="DA4436" s="60" t="s">
        <v>2075</v>
      </c>
      <c r="DB4436" s="60" t="s">
        <v>2072</v>
      </c>
      <c r="DC4436" s="60" t="s">
        <v>2933</v>
      </c>
      <c r="DD4436" s="60" t="s">
        <v>2072</v>
      </c>
    </row>
    <row r="4437" spans="105:108" x14ac:dyDescent="0.2">
      <c r="DA4437" s="60" t="s">
        <v>2076</v>
      </c>
      <c r="DB4437" s="60" t="s">
        <v>2072</v>
      </c>
      <c r="DC4437" s="60" t="s">
        <v>2933</v>
      </c>
      <c r="DD4437" s="60" t="s">
        <v>2072</v>
      </c>
    </row>
    <row r="4438" spans="105:108" x14ac:dyDescent="0.2">
      <c r="DA4438" s="60" t="s">
        <v>2077</v>
      </c>
      <c r="DB4438" s="60" t="s">
        <v>2072</v>
      </c>
      <c r="DC4438" s="60" t="s">
        <v>2933</v>
      </c>
      <c r="DD4438" s="60" t="s">
        <v>2072</v>
      </c>
    </row>
    <row r="4439" spans="105:108" x14ac:dyDescent="0.2">
      <c r="DA4439" s="60" t="s">
        <v>2078</v>
      </c>
      <c r="DB4439" s="60" t="s">
        <v>2072</v>
      </c>
      <c r="DC4439" s="60" t="s">
        <v>2933</v>
      </c>
      <c r="DD4439" s="60" t="s">
        <v>2072</v>
      </c>
    </row>
    <row r="4440" spans="105:108" x14ac:dyDescent="0.2">
      <c r="DA4440" s="60" t="s">
        <v>2079</v>
      </c>
      <c r="DB4440" s="60" t="s">
        <v>2072</v>
      </c>
      <c r="DC4440" s="60" t="s">
        <v>2933</v>
      </c>
      <c r="DD4440" s="60" t="s">
        <v>2072</v>
      </c>
    </row>
    <row r="4441" spans="105:108" x14ac:dyDescent="0.2">
      <c r="DA4441" s="60" t="s">
        <v>2080</v>
      </c>
      <c r="DB4441" s="60" t="s">
        <v>2072</v>
      </c>
      <c r="DC4441" s="60" t="s">
        <v>2933</v>
      </c>
      <c r="DD4441" s="60" t="s">
        <v>2072</v>
      </c>
    </row>
    <row r="4442" spans="105:108" x14ac:dyDescent="0.2">
      <c r="DA4442" s="60" t="s">
        <v>2081</v>
      </c>
      <c r="DB4442" s="60" t="s">
        <v>2072</v>
      </c>
      <c r="DC4442" s="60" t="s">
        <v>2933</v>
      </c>
      <c r="DD4442" s="60" t="s">
        <v>2072</v>
      </c>
    </row>
    <row r="4443" spans="105:108" x14ac:dyDescent="0.2">
      <c r="DA4443" s="60" t="s">
        <v>2082</v>
      </c>
      <c r="DB4443" s="60" t="s">
        <v>2072</v>
      </c>
      <c r="DC4443" s="60" t="s">
        <v>2933</v>
      </c>
      <c r="DD4443" s="60" t="s">
        <v>2072</v>
      </c>
    </row>
    <row r="4444" spans="105:108" x14ac:dyDescent="0.2">
      <c r="DA4444" s="60" t="s">
        <v>2083</v>
      </c>
      <c r="DB4444" s="60" t="s">
        <v>2084</v>
      </c>
      <c r="DC4444" s="60" t="s">
        <v>2933</v>
      </c>
      <c r="DD4444" s="60" t="s">
        <v>2072</v>
      </c>
    </row>
    <row r="4445" spans="105:108" x14ac:dyDescent="0.2">
      <c r="DA4445" s="60" t="s">
        <v>2085</v>
      </c>
      <c r="DB4445" s="60" t="s">
        <v>2086</v>
      </c>
      <c r="DC4445" s="60" t="s">
        <v>2933</v>
      </c>
      <c r="DD4445" s="60" t="s">
        <v>2072</v>
      </c>
    </row>
    <row r="4446" spans="105:108" x14ac:dyDescent="0.2">
      <c r="DA4446" s="60" t="s">
        <v>2087</v>
      </c>
      <c r="DB4446" s="60" t="s">
        <v>2088</v>
      </c>
      <c r="DC4446" s="60" t="s">
        <v>2933</v>
      </c>
      <c r="DD4446" s="60" t="s">
        <v>2072</v>
      </c>
    </row>
    <row r="4447" spans="105:108" x14ac:dyDescent="0.2">
      <c r="DA4447" s="60" t="s">
        <v>2089</v>
      </c>
      <c r="DB4447" s="60" t="s">
        <v>2090</v>
      </c>
      <c r="DC4447" s="60" t="s">
        <v>2933</v>
      </c>
      <c r="DD4447" s="60" t="s">
        <v>2072</v>
      </c>
    </row>
    <row r="4448" spans="105:108" x14ac:dyDescent="0.2">
      <c r="DA4448" s="60" t="s">
        <v>2091</v>
      </c>
      <c r="DB4448" s="60" t="s">
        <v>2092</v>
      </c>
      <c r="DC4448" s="60" t="s">
        <v>2093</v>
      </c>
      <c r="DD4448" s="60" t="s">
        <v>2094</v>
      </c>
    </row>
    <row r="4449" spans="105:108" x14ac:dyDescent="0.2">
      <c r="DA4449" s="60" t="s">
        <v>2095</v>
      </c>
      <c r="DB4449" s="60" t="s">
        <v>2094</v>
      </c>
      <c r="DC4449" s="60" t="s">
        <v>2093</v>
      </c>
      <c r="DD4449" s="60" t="s">
        <v>2094</v>
      </c>
    </row>
    <row r="4450" spans="105:108" x14ac:dyDescent="0.2">
      <c r="DA4450" s="60" t="s">
        <v>2096</v>
      </c>
      <c r="DB4450" s="60" t="s">
        <v>2097</v>
      </c>
      <c r="DC4450" s="60" t="s">
        <v>2093</v>
      </c>
      <c r="DD4450" s="60" t="s">
        <v>2094</v>
      </c>
    </row>
    <row r="4451" spans="105:108" x14ac:dyDescent="0.2">
      <c r="DA4451" s="60" t="s">
        <v>2098</v>
      </c>
      <c r="DB4451" s="60" t="s">
        <v>2099</v>
      </c>
      <c r="DC4451" s="60" t="s">
        <v>2933</v>
      </c>
      <c r="DD4451" s="60" t="s">
        <v>2072</v>
      </c>
    </row>
    <row r="4452" spans="105:108" x14ac:dyDescent="0.2">
      <c r="DA4452" s="60" t="s">
        <v>2100</v>
      </c>
      <c r="DB4452" s="60" t="s">
        <v>2101</v>
      </c>
      <c r="DC4452" s="60" t="s">
        <v>2102</v>
      </c>
      <c r="DD4452" s="60" t="s">
        <v>2103</v>
      </c>
    </row>
    <row r="4453" spans="105:108" x14ac:dyDescent="0.2">
      <c r="DA4453" s="60" t="s">
        <v>2104</v>
      </c>
      <c r="DB4453" s="60" t="s">
        <v>2105</v>
      </c>
      <c r="DC4453" s="60" t="s">
        <v>2106</v>
      </c>
      <c r="DD4453" s="60" t="s">
        <v>2107</v>
      </c>
    </row>
    <row r="4454" spans="105:108" x14ac:dyDescent="0.2">
      <c r="DA4454" s="60" t="s">
        <v>2108</v>
      </c>
      <c r="DB4454" s="60" t="s">
        <v>2105</v>
      </c>
      <c r="DC4454" s="60" t="s">
        <v>2106</v>
      </c>
      <c r="DD4454" s="60" t="s">
        <v>2107</v>
      </c>
    </row>
    <row r="4455" spans="105:108" x14ac:dyDescent="0.2">
      <c r="DA4455" s="60" t="s">
        <v>2109</v>
      </c>
      <c r="DB4455" s="60" t="s">
        <v>2110</v>
      </c>
      <c r="DC4455" s="60" t="s">
        <v>2102</v>
      </c>
      <c r="DD4455" s="60" t="s">
        <v>2103</v>
      </c>
    </row>
    <row r="4456" spans="105:108" x14ac:dyDescent="0.2">
      <c r="DA4456" s="60" t="s">
        <v>2111</v>
      </c>
      <c r="DB4456" s="60" t="s">
        <v>2112</v>
      </c>
      <c r="DC4456" s="60" t="s">
        <v>2102</v>
      </c>
      <c r="DD4456" s="60" t="s">
        <v>2103</v>
      </c>
    </row>
    <row r="4457" spans="105:108" x14ac:dyDescent="0.2">
      <c r="DA4457" s="60" t="s">
        <v>2113</v>
      </c>
      <c r="DB4457" s="60" t="s">
        <v>2114</v>
      </c>
      <c r="DC4457" s="60" t="s">
        <v>2102</v>
      </c>
      <c r="DD4457" s="60" t="s">
        <v>2103</v>
      </c>
    </row>
    <row r="4458" spans="105:108" x14ac:dyDescent="0.2">
      <c r="DA4458" s="60" t="s">
        <v>2115</v>
      </c>
      <c r="DB4458" s="60" t="s">
        <v>2116</v>
      </c>
      <c r="DC4458" s="60" t="s">
        <v>2102</v>
      </c>
      <c r="DD4458" s="60" t="s">
        <v>2103</v>
      </c>
    </row>
    <row r="4459" spans="105:108" x14ac:dyDescent="0.2">
      <c r="DA4459" s="60" t="s">
        <v>2117</v>
      </c>
      <c r="DB4459" s="60" t="s">
        <v>2118</v>
      </c>
      <c r="DC4459" s="60" t="s">
        <v>2106</v>
      </c>
      <c r="DD4459" s="60" t="s">
        <v>2107</v>
      </c>
    </row>
    <row r="4460" spans="105:108" x14ac:dyDescent="0.2">
      <c r="DA4460" s="60" t="s">
        <v>2119</v>
      </c>
      <c r="DB4460" s="60" t="s">
        <v>2120</v>
      </c>
      <c r="DC4460" s="60" t="s">
        <v>2106</v>
      </c>
      <c r="DD4460" s="60" t="s">
        <v>2107</v>
      </c>
    </row>
    <row r="4461" spans="105:108" x14ac:dyDescent="0.2">
      <c r="DA4461" s="60" t="s">
        <v>2121</v>
      </c>
      <c r="DB4461" s="60" t="s">
        <v>2120</v>
      </c>
      <c r="DC4461" s="60" t="s">
        <v>2106</v>
      </c>
      <c r="DD4461" s="60" t="s">
        <v>2107</v>
      </c>
    </row>
    <row r="4462" spans="105:108" x14ac:dyDescent="0.2">
      <c r="DA4462" s="60" t="s">
        <v>2122</v>
      </c>
      <c r="DB4462" s="60" t="s">
        <v>2112</v>
      </c>
      <c r="DC4462" s="60" t="s">
        <v>2102</v>
      </c>
      <c r="DD4462" s="60" t="s">
        <v>2103</v>
      </c>
    </row>
    <row r="4463" spans="105:108" x14ac:dyDescent="0.2">
      <c r="DA4463" s="60" t="s">
        <v>2123</v>
      </c>
      <c r="DB4463" s="60" t="s">
        <v>2124</v>
      </c>
      <c r="DC4463" s="60" t="s">
        <v>2125</v>
      </c>
      <c r="DD4463" s="60" t="s">
        <v>2126</v>
      </c>
    </row>
    <row r="4464" spans="105:108" x14ac:dyDescent="0.2">
      <c r="DA4464" s="60" t="s">
        <v>2127</v>
      </c>
      <c r="DB4464" s="60" t="s">
        <v>2124</v>
      </c>
      <c r="DC4464" s="60" t="s">
        <v>2125</v>
      </c>
      <c r="DD4464" s="60" t="s">
        <v>2126</v>
      </c>
    </row>
    <row r="4465" spans="105:108" x14ac:dyDescent="0.2">
      <c r="DA4465" s="60" t="s">
        <v>2128</v>
      </c>
      <c r="DB4465" s="60" t="s">
        <v>2129</v>
      </c>
      <c r="DC4465" s="60" t="s">
        <v>2125</v>
      </c>
      <c r="DD4465" s="60" t="s">
        <v>2126</v>
      </c>
    </row>
    <row r="4466" spans="105:108" x14ac:dyDescent="0.2">
      <c r="DA4466" s="60" t="s">
        <v>2130</v>
      </c>
      <c r="DB4466" s="60" t="s">
        <v>2131</v>
      </c>
      <c r="DC4466" s="60" t="s">
        <v>2125</v>
      </c>
      <c r="DD4466" s="60" t="s">
        <v>2126</v>
      </c>
    </row>
    <row r="4467" spans="105:108" x14ac:dyDescent="0.2">
      <c r="DA4467" s="60" t="s">
        <v>2132</v>
      </c>
      <c r="DB4467" s="60" t="s">
        <v>2133</v>
      </c>
      <c r="DC4467" s="60" t="s">
        <v>2125</v>
      </c>
      <c r="DD4467" s="60" t="s">
        <v>2126</v>
      </c>
    </row>
    <row r="4468" spans="105:108" x14ac:dyDescent="0.2">
      <c r="DA4468" s="60" t="s">
        <v>2134</v>
      </c>
      <c r="DB4468" s="60" t="s">
        <v>2135</v>
      </c>
      <c r="DC4468" s="60" t="s">
        <v>2136</v>
      </c>
      <c r="DD4468" s="60" t="s">
        <v>2135</v>
      </c>
    </row>
    <row r="4469" spans="105:108" x14ac:dyDescent="0.2">
      <c r="DA4469" s="60" t="s">
        <v>2137</v>
      </c>
      <c r="DB4469" s="60" t="s">
        <v>2135</v>
      </c>
      <c r="DC4469" s="60" t="s">
        <v>2136</v>
      </c>
      <c r="DD4469" s="60" t="s">
        <v>2135</v>
      </c>
    </row>
    <row r="4470" spans="105:108" x14ac:dyDescent="0.2">
      <c r="DA4470" s="60" t="s">
        <v>2138</v>
      </c>
      <c r="DB4470" s="60" t="s">
        <v>2139</v>
      </c>
      <c r="DC4470" s="60" t="s">
        <v>2938</v>
      </c>
      <c r="DD4470" s="60" t="s">
        <v>1490</v>
      </c>
    </row>
    <row r="4471" spans="105:108" x14ac:dyDescent="0.2">
      <c r="DA4471" s="60" t="s">
        <v>2140</v>
      </c>
      <c r="DB4471" s="60" t="s">
        <v>2139</v>
      </c>
      <c r="DC4471" s="60" t="s">
        <v>2938</v>
      </c>
      <c r="DD4471" s="60" t="s">
        <v>1490</v>
      </c>
    </row>
    <row r="4472" spans="105:108" x14ac:dyDescent="0.2">
      <c r="DA4472" s="60" t="s">
        <v>2141</v>
      </c>
      <c r="DB4472" s="60" t="s">
        <v>2072</v>
      </c>
      <c r="DC4472" s="60" t="s">
        <v>2933</v>
      </c>
      <c r="DD4472" s="60" t="s">
        <v>2072</v>
      </c>
    </row>
    <row r="4473" spans="105:108" x14ac:dyDescent="0.2">
      <c r="DA4473" s="60" t="s">
        <v>2142</v>
      </c>
      <c r="DB4473" s="60" t="s">
        <v>2072</v>
      </c>
      <c r="DC4473" s="60" t="s">
        <v>2933</v>
      </c>
      <c r="DD4473" s="60" t="s">
        <v>2072</v>
      </c>
    </row>
    <row r="4474" spans="105:108" x14ac:dyDescent="0.2">
      <c r="DA4474" s="60" t="s">
        <v>2143</v>
      </c>
      <c r="DB4474" s="60" t="s">
        <v>2072</v>
      </c>
      <c r="DC4474" s="60" t="s">
        <v>2933</v>
      </c>
      <c r="DD4474" s="60" t="s">
        <v>2072</v>
      </c>
    </row>
    <row r="4475" spans="105:108" x14ac:dyDescent="0.2">
      <c r="DA4475" s="60" t="s">
        <v>2144</v>
      </c>
      <c r="DB4475" s="60" t="s">
        <v>2072</v>
      </c>
      <c r="DC4475" s="60" t="s">
        <v>2933</v>
      </c>
      <c r="DD4475" s="60" t="s">
        <v>2072</v>
      </c>
    </row>
    <row r="4476" spans="105:108" x14ac:dyDescent="0.2">
      <c r="DA4476" s="60" t="s">
        <v>2145</v>
      </c>
      <c r="DB4476" s="60" t="s">
        <v>2072</v>
      </c>
      <c r="DC4476" s="60" t="s">
        <v>2933</v>
      </c>
      <c r="DD4476" s="60" t="s">
        <v>2072</v>
      </c>
    </row>
    <row r="4477" spans="105:108" x14ac:dyDescent="0.2">
      <c r="DA4477" s="60" t="s">
        <v>2146</v>
      </c>
      <c r="DB4477" s="60" t="s">
        <v>2072</v>
      </c>
      <c r="DC4477" s="60" t="s">
        <v>2933</v>
      </c>
      <c r="DD4477" s="60" t="s">
        <v>2072</v>
      </c>
    </row>
    <row r="4478" spans="105:108" x14ac:dyDescent="0.2">
      <c r="DA4478" s="60" t="s">
        <v>2147</v>
      </c>
      <c r="DB4478" s="60" t="s">
        <v>2072</v>
      </c>
      <c r="DC4478" s="60" t="s">
        <v>2933</v>
      </c>
      <c r="DD4478" s="60" t="s">
        <v>2072</v>
      </c>
    </row>
    <row r="4479" spans="105:108" x14ac:dyDescent="0.2">
      <c r="DA4479" s="60" t="s">
        <v>2148</v>
      </c>
      <c r="DB4479" s="60" t="s">
        <v>2072</v>
      </c>
      <c r="DC4479" s="60" t="s">
        <v>2933</v>
      </c>
      <c r="DD4479" s="60" t="s">
        <v>2072</v>
      </c>
    </row>
    <row r="4480" spans="105:108" x14ac:dyDescent="0.2">
      <c r="DA4480" s="60" t="s">
        <v>2149</v>
      </c>
      <c r="DB4480" s="60" t="s">
        <v>2072</v>
      </c>
      <c r="DC4480" s="60" t="s">
        <v>2933</v>
      </c>
      <c r="DD4480" s="60" t="s">
        <v>2072</v>
      </c>
    </row>
    <row r="4481" spans="105:108" x14ac:dyDescent="0.2">
      <c r="DA4481" s="60" t="s">
        <v>2150</v>
      </c>
      <c r="DB4481" s="60" t="s">
        <v>2072</v>
      </c>
      <c r="DC4481" s="60" t="s">
        <v>2933</v>
      </c>
      <c r="DD4481" s="60" t="s">
        <v>2072</v>
      </c>
    </row>
    <row r="4482" spans="105:108" x14ac:dyDescent="0.2">
      <c r="DA4482" s="60" t="s">
        <v>2151</v>
      </c>
      <c r="DB4482" s="60" t="s">
        <v>2072</v>
      </c>
      <c r="DC4482" s="60" t="s">
        <v>2933</v>
      </c>
      <c r="DD4482" s="60" t="s">
        <v>2072</v>
      </c>
    </row>
    <row r="4483" spans="105:108" x14ac:dyDescent="0.2">
      <c r="DA4483" s="60" t="s">
        <v>2152</v>
      </c>
      <c r="DB4483" s="60" t="s">
        <v>2072</v>
      </c>
      <c r="DC4483" s="60" t="s">
        <v>2933</v>
      </c>
      <c r="DD4483" s="60" t="s">
        <v>2072</v>
      </c>
    </row>
    <row r="4484" spans="105:108" x14ac:dyDescent="0.2">
      <c r="DA4484" s="60" t="s">
        <v>2153</v>
      </c>
      <c r="DB4484" s="60" t="s">
        <v>2072</v>
      </c>
      <c r="DC4484" s="60" t="s">
        <v>2933</v>
      </c>
      <c r="DD4484" s="60" t="s">
        <v>2072</v>
      </c>
    </row>
    <row r="4485" spans="105:108" x14ac:dyDescent="0.2">
      <c r="DA4485" s="60" t="s">
        <v>2154</v>
      </c>
      <c r="DB4485" s="60" t="s">
        <v>2072</v>
      </c>
      <c r="DC4485" s="60" t="s">
        <v>2933</v>
      </c>
      <c r="DD4485" s="60" t="s">
        <v>2072</v>
      </c>
    </row>
    <row r="4486" spans="105:108" x14ac:dyDescent="0.2">
      <c r="DA4486" s="60" t="s">
        <v>2155</v>
      </c>
      <c r="DB4486" s="60" t="s">
        <v>2072</v>
      </c>
      <c r="DC4486" s="60" t="s">
        <v>2933</v>
      </c>
      <c r="DD4486" s="60" t="s">
        <v>2072</v>
      </c>
    </row>
    <row r="4487" spans="105:108" x14ac:dyDescent="0.2">
      <c r="DA4487" s="60" t="s">
        <v>2156</v>
      </c>
      <c r="DB4487" s="60" t="s">
        <v>2157</v>
      </c>
      <c r="DC4487" s="60" t="s">
        <v>2997</v>
      </c>
      <c r="DD4487" s="60" t="s">
        <v>2157</v>
      </c>
    </row>
    <row r="4488" spans="105:108" x14ac:dyDescent="0.2">
      <c r="DA4488" s="60" t="s">
        <v>2158</v>
      </c>
      <c r="DB4488" s="60" t="s">
        <v>2157</v>
      </c>
      <c r="DC4488" s="60" t="s">
        <v>2997</v>
      </c>
      <c r="DD4488" s="60" t="s">
        <v>2157</v>
      </c>
    </row>
    <row r="4489" spans="105:108" x14ac:dyDescent="0.2">
      <c r="DA4489" s="60" t="s">
        <v>2159</v>
      </c>
      <c r="DB4489" s="60" t="s">
        <v>2157</v>
      </c>
      <c r="DC4489" s="60" t="s">
        <v>2997</v>
      </c>
      <c r="DD4489" s="60" t="s">
        <v>2157</v>
      </c>
    </row>
    <row r="4490" spans="105:108" x14ac:dyDescent="0.2">
      <c r="DA4490" s="60" t="s">
        <v>2160</v>
      </c>
      <c r="DB4490" s="60" t="s">
        <v>2157</v>
      </c>
      <c r="DC4490" s="60" t="s">
        <v>2997</v>
      </c>
      <c r="DD4490" s="60" t="s">
        <v>2157</v>
      </c>
    </row>
    <row r="4491" spans="105:108" x14ac:dyDescent="0.2">
      <c r="DA4491" s="60" t="s">
        <v>2161</v>
      </c>
      <c r="DB4491" s="60" t="s">
        <v>2157</v>
      </c>
      <c r="DC4491" s="60" t="s">
        <v>2997</v>
      </c>
      <c r="DD4491" s="60" t="s">
        <v>2157</v>
      </c>
    </row>
    <row r="4492" spans="105:108" x14ac:dyDescent="0.2">
      <c r="DA4492" s="60" t="s">
        <v>2162</v>
      </c>
      <c r="DB4492" s="60" t="s">
        <v>2157</v>
      </c>
      <c r="DC4492" s="60" t="s">
        <v>2997</v>
      </c>
      <c r="DD4492" s="60" t="s">
        <v>2157</v>
      </c>
    </row>
    <row r="4493" spans="105:108" x14ac:dyDescent="0.2">
      <c r="DA4493" s="60" t="s">
        <v>2163</v>
      </c>
      <c r="DB4493" s="60" t="s">
        <v>2157</v>
      </c>
      <c r="DC4493" s="60" t="s">
        <v>2997</v>
      </c>
      <c r="DD4493" s="60" t="s">
        <v>2157</v>
      </c>
    </row>
    <row r="4494" spans="105:108" x14ac:dyDescent="0.2">
      <c r="DA4494" s="60" t="s">
        <v>2164</v>
      </c>
      <c r="DB4494" s="60" t="s">
        <v>2157</v>
      </c>
      <c r="DC4494" s="60" t="s">
        <v>2997</v>
      </c>
      <c r="DD4494" s="60" t="s">
        <v>2157</v>
      </c>
    </row>
    <row r="4495" spans="105:108" x14ac:dyDescent="0.2">
      <c r="DA4495" s="60" t="s">
        <v>2165</v>
      </c>
      <c r="DB4495" s="60" t="s">
        <v>2157</v>
      </c>
      <c r="DC4495" s="60" t="s">
        <v>2997</v>
      </c>
      <c r="DD4495" s="60" t="s">
        <v>2157</v>
      </c>
    </row>
    <row r="4496" spans="105:108" x14ac:dyDescent="0.2">
      <c r="DA4496" s="60" t="s">
        <v>2166</v>
      </c>
      <c r="DB4496" s="60" t="s">
        <v>2157</v>
      </c>
      <c r="DC4496" s="60" t="s">
        <v>2997</v>
      </c>
      <c r="DD4496" s="60" t="s">
        <v>2157</v>
      </c>
    </row>
    <row r="4497" spans="105:108" x14ac:dyDescent="0.2">
      <c r="DA4497" s="60" t="s">
        <v>2167</v>
      </c>
      <c r="DB4497" s="60" t="s">
        <v>2157</v>
      </c>
      <c r="DC4497" s="60" t="s">
        <v>2997</v>
      </c>
      <c r="DD4497" s="60" t="s">
        <v>2157</v>
      </c>
    </row>
    <row r="4498" spans="105:108" x14ac:dyDescent="0.2">
      <c r="DA4498" s="60" t="s">
        <v>2168</v>
      </c>
      <c r="DB4498" s="60" t="s">
        <v>2157</v>
      </c>
      <c r="DC4498" s="60" t="s">
        <v>2997</v>
      </c>
      <c r="DD4498" s="60" t="s">
        <v>2157</v>
      </c>
    </row>
    <row r="4499" spans="105:108" x14ac:dyDescent="0.2">
      <c r="DA4499" s="60" t="s">
        <v>2169</v>
      </c>
      <c r="DB4499" s="60" t="s">
        <v>2157</v>
      </c>
      <c r="DC4499" s="60" t="s">
        <v>2997</v>
      </c>
      <c r="DD4499" s="60" t="s">
        <v>2157</v>
      </c>
    </row>
    <row r="4500" spans="105:108" x14ac:dyDescent="0.2">
      <c r="DA4500" s="60" t="s">
        <v>2170</v>
      </c>
      <c r="DB4500" s="60" t="s">
        <v>2157</v>
      </c>
      <c r="DC4500" s="60" t="s">
        <v>2997</v>
      </c>
      <c r="DD4500" s="60" t="s">
        <v>2157</v>
      </c>
    </row>
    <row r="4501" spans="105:108" x14ac:dyDescent="0.2">
      <c r="DA4501" s="60" t="s">
        <v>2171</v>
      </c>
      <c r="DB4501" s="60" t="s">
        <v>2157</v>
      </c>
      <c r="DC4501" s="60" t="s">
        <v>2997</v>
      </c>
      <c r="DD4501" s="60" t="s">
        <v>2157</v>
      </c>
    </row>
    <row r="4502" spans="105:108" x14ac:dyDescent="0.2">
      <c r="DA4502" s="60" t="s">
        <v>2172</v>
      </c>
      <c r="DB4502" s="60" t="s">
        <v>2157</v>
      </c>
      <c r="DC4502" s="60" t="s">
        <v>2997</v>
      </c>
      <c r="DD4502" s="60" t="s">
        <v>2157</v>
      </c>
    </row>
    <row r="4503" spans="105:108" x14ac:dyDescent="0.2">
      <c r="DA4503" s="60" t="s">
        <v>2173</v>
      </c>
      <c r="DB4503" s="60" t="s">
        <v>2157</v>
      </c>
      <c r="DC4503" s="60" t="s">
        <v>2997</v>
      </c>
      <c r="DD4503" s="60" t="s">
        <v>2157</v>
      </c>
    </row>
    <row r="4504" spans="105:108" x14ac:dyDescent="0.2">
      <c r="DA4504" s="60" t="s">
        <v>2174</v>
      </c>
      <c r="DB4504" s="60" t="s">
        <v>2157</v>
      </c>
      <c r="DC4504" s="60" t="s">
        <v>2997</v>
      </c>
      <c r="DD4504" s="60" t="s">
        <v>2157</v>
      </c>
    </row>
    <row r="4505" spans="105:108" x14ac:dyDescent="0.2">
      <c r="DA4505" s="60" t="s">
        <v>2175</v>
      </c>
      <c r="DB4505" s="60" t="s">
        <v>2176</v>
      </c>
      <c r="DC4505" s="60" t="s">
        <v>2997</v>
      </c>
      <c r="DD4505" s="60" t="s">
        <v>2157</v>
      </c>
    </row>
    <row r="4506" spans="105:108" x14ac:dyDescent="0.2">
      <c r="DA4506" s="60" t="s">
        <v>2177</v>
      </c>
      <c r="DB4506" s="60" t="s">
        <v>2178</v>
      </c>
      <c r="DC4506" s="60" t="s">
        <v>2996</v>
      </c>
      <c r="DD4506" s="60" t="s">
        <v>2179</v>
      </c>
    </row>
    <row r="4507" spans="105:108" x14ac:dyDescent="0.2">
      <c r="DA4507" s="60" t="s">
        <v>2180</v>
      </c>
      <c r="DB4507" s="60" t="s">
        <v>2178</v>
      </c>
      <c r="DC4507" s="60" t="s">
        <v>2996</v>
      </c>
      <c r="DD4507" s="60" t="s">
        <v>2179</v>
      </c>
    </row>
    <row r="4508" spans="105:108" x14ac:dyDescent="0.2">
      <c r="DA4508" s="60" t="s">
        <v>2181</v>
      </c>
      <c r="DB4508" s="60" t="s">
        <v>2182</v>
      </c>
      <c r="DC4508" s="60" t="s">
        <v>2996</v>
      </c>
      <c r="DD4508" s="60" t="s">
        <v>2179</v>
      </c>
    </row>
    <row r="4509" spans="105:108" x14ac:dyDescent="0.2">
      <c r="DA4509" s="60" t="s">
        <v>2183</v>
      </c>
      <c r="DB4509" s="60" t="s">
        <v>2184</v>
      </c>
      <c r="DC4509" s="60" t="s">
        <v>2996</v>
      </c>
      <c r="DD4509" s="60" t="s">
        <v>2179</v>
      </c>
    </row>
    <row r="4510" spans="105:108" x14ac:dyDescent="0.2">
      <c r="DA4510" s="60" t="s">
        <v>2185</v>
      </c>
      <c r="DB4510" s="60" t="s">
        <v>2186</v>
      </c>
      <c r="DC4510" s="60" t="s">
        <v>2997</v>
      </c>
      <c r="DD4510" s="60" t="s">
        <v>2157</v>
      </c>
    </row>
    <row r="4511" spans="105:108" x14ac:dyDescent="0.2">
      <c r="DA4511" s="60" t="s">
        <v>2187</v>
      </c>
      <c r="DB4511" s="60" t="s">
        <v>2188</v>
      </c>
      <c r="DC4511" s="60" t="s">
        <v>2997</v>
      </c>
      <c r="DD4511" s="60" t="s">
        <v>2157</v>
      </c>
    </row>
    <row r="4512" spans="105:108" x14ac:dyDescent="0.2">
      <c r="DA4512" s="60" t="s">
        <v>2189</v>
      </c>
      <c r="DB4512" s="60" t="s">
        <v>2190</v>
      </c>
      <c r="DC4512" s="60" t="s">
        <v>2997</v>
      </c>
      <c r="DD4512" s="60" t="s">
        <v>2157</v>
      </c>
    </row>
    <row r="4513" spans="105:108" x14ac:dyDescent="0.2">
      <c r="DA4513" s="60" t="s">
        <v>2191</v>
      </c>
      <c r="DB4513" s="60" t="s">
        <v>2192</v>
      </c>
      <c r="DC4513" s="60" t="s">
        <v>2997</v>
      </c>
      <c r="DD4513" s="60" t="s">
        <v>2157</v>
      </c>
    </row>
    <row r="4514" spans="105:108" x14ac:dyDescent="0.2">
      <c r="DA4514" s="60" t="s">
        <v>2193</v>
      </c>
      <c r="DB4514" s="60" t="s">
        <v>2194</v>
      </c>
      <c r="DC4514" s="60" t="s">
        <v>2997</v>
      </c>
      <c r="DD4514" s="60" t="s">
        <v>2157</v>
      </c>
    </row>
    <row r="4515" spans="105:108" x14ac:dyDescent="0.2">
      <c r="DA4515" s="60" t="s">
        <v>2195</v>
      </c>
      <c r="DB4515" s="60" t="s">
        <v>2196</v>
      </c>
      <c r="DC4515" s="60" t="s">
        <v>2997</v>
      </c>
      <c r="DD4515" s="60" t="s">
        <v>2157</v>
      </c>
    </row>
    <row r="4516" spans="105:108" x14ac:dyDescent="0.2">
      <c r="DA4516" s="60" t="s">
        <v>2197</v>
      </c>
      <c r="DB4516" s="60" t="s">
        <v>2198</v>
      </c>
      <c r="DC4516" s="60" t="s">
        <v>3000</v>
      </c>
      <c r="DD4516" s="60" t="s">
        <v>2199</v>
      </c>
    </row>
    <row r="4517" spans="105:108" x14ac:dyDescent="0.2">
      <c r="DA4517" s="60" t="s">
        <v>2200</v>
      </c>
      <c r="DB4517" s="60" t="s">
        <v>2198</v>
      </c>
      <c r="DC4517" s="60" t="s">
        <v>3000</v>
      </c>
      <c r="DD4517" s="60" t="s">
        <v>2199</v>
      </c>
    </row>
    <row r="4518" spans="105:108" x14ac:dyDescent="0.2">
      <c r="DA4518" s="60" t="s">
        <v>2201</v>
      </c>
      <c r="DB4518" s="60" t="s">
        <v>2202</v>
      </c>
      <c r="DC4518" s="60" t="s">
        <v>3000</v>
      </c>
      <c r="DD4518" s="60" t="s">
        <v>2199</v>
      </c>
    </row>
    <row r="4519" spans="105:108" x14ac:dyDescent="0.2">
      <c r="DA4519" s="60" t="s">
        <v>2203</v>
      </c>
      <c r="DB4519" s="60" t="s">
        <v>2204</v>
      </c>
      <c r="DC4519" s="60" t="s">
        <v>3000</v>
      </c>
      <c r="DD4519" s="60" t="s">
        <v>2199</v>
      </c>
    </row>
    <row r="4520" spans="105:108" x14ac:dyDescent="0.2">
      <c r="DA4520" s="60" t="s">
        <v>2205</v>
      </c>
      <c r="DB4520" s="60" t="s">
        <v>2206</v>
      </c>
      <c r="DC4520" s="60" t="s">
        <v>3000</v>
      </c>
      <c r="DD4520" s="60" t="s">
        <v>2199</v>
      </c>
    </row>
    <row r="4521" spans="105:108" x14ac:dyDescent="0.2">
      <c r="DA4521" s="60" t="s">
        <v>2207</v>
      </c>
      <c r="DB4521" s="60" t="s">
        <v>2208</v>
      </c>
      <c r="DC4521" s="60" t="s">
        <v>3000</v>
      </c>
      <c r="DD4521" s="60" t="s">
        <v>2199</v>
      </c>
    </row>
    <row r="4522" spans="105:108" x14ac:dyDescent="0.2">
      <c r="DA4522" s="60" t="s">
        <v>2209</v>
      </c>
      <c r="DB4522" s="60" t="s">
        <v>2210</v>
      </c>
      <c r="DC4522" s="60" t="s">
        <v>3000</v>
      </c>
      <c r="DD4522" s="60" t="s">
        <v>2199</v>
      </c>
    </row>
    <row r="4523" spans="105:108" x14ac:dyDescent="0.2">
      <c r="DA4523" s="60" t="s">
        <v>2211</v>
      </c>
      <c r="DB4523" s="60" t="s">
        <v>2199</v>
      </c>
      <c r="DC4523" s="60" t="s">
        <v>3000</v>
      </c>
      <c r="DD4523" s="60" t="s">
        <v>2199</v>
      </c>
    </row>
    <row r="4524" spans="105:108" x14ac:dyDescent="0.2">
      <c r="DA4524" s="60" t="s">
        <v>2212</v>
      </c>
      <c r="DB4524" s="60" t="s">
        <v>2213</v>
      </c>
      <c r="DC4524" s="60" t="s">
        <v>3000</v>
      </c>
      <c r="DD4524" s="60" t="s">
        <v>2199</v>
      </c>
    </row>
    <row r="4525" spans="105:108" x14ac:dyDescent="0.2">
      <c r="DA4525" s="60" t="s">
        <v>2214</v>
      </c>
      <c r="DB4525" s="60" t="s">
        <v>2215</v>
      </c>
      <c r="DC4525" s="60" t="s">
        <v>3002</v>
      </c>
      <c r="DD4525" s="60" t="s">
        <v>2215</v>
      </c>
    </row>
    <row r="4526" spans="105:108" x14ac:dyDescent="0.2">
      <c r="DA4526" s="60" t="s">
        <v>2216</v>
      </c>
      <c r="DB4526" s="60" t="s">
        <v>2217</v>
      </c>
      <c r="DC4526" s="60" t="s">
        <v>3002</v>
      </c>
      <c r="DD4526" s="60" t="s">
        <v>2215</v>
      </c>
    </row>
    <row r="4527" spans="105:108" x14ac:dyDescent="0.2">
      <c r="DA4527" s="60" t="s">
        <v>2218</v>
      </c>
      <c r="DB4527" s="60" t="s">
        <v>2219</v>
      </c>
      <c r="DC4527" s="60" t="s">
        <v>3002</v>
      </c>
      <c r="DD4527" s="60" t="s">
        <v>2215</v>
      </c>
    </row>
    <row r="4528" spans="105:108" x14ac:dyDescent="0.2">
      <c r="DA4528" s="60" t="s">
        <v>2220</v>
      </c>
      <c r="DB4528" s="60" t="s">
        <v>2221</v>
      </c>
      <c r="DC4528" s="60" t="s">
        <v>2982</v>
      </c>
      <c r="DD4528" s="60" t="s">
        <v>2221</v>
      </c>
    </row>
    <row r="4529" spans="105:108" x14ac:dyDescent="0.2">
      <c r="DA4529" s="60" t="s">
        <v>2222</v>
      </c>
      <c r="DB4529" s="60" t="s">
        <v>2223</v>
      </c>
      <c r="DC4529" s="60" t="s">
        <v>2982</v>
      </c>
      <c r="DD4529" s="60" t="s">
        <v>2221</v>
      </c>
    </row>
    <row r="4530" spans="105:108" x14ac:dyDescent="0.2">
      <c r="DA4530" s="60" t="s">
        <v>2224</v>
      </c>
      <c r="DB4530" s="60" t="s">
        <v>2225</v>
      </c>
      <c r="DC4530" s="60" t="s">
        <v>2982</v>
      </c>
      <c r="DD4530" s="60" t="s">
        <v>2221</v>
      </c>
    </row>
    <row r="4531" spans="105:108" x14ac:dyDescent="0.2">
      <c r="DA4531" s="60" t="s">
        <v>2226</v>
      </c>
      <c r="DB4531" s="60" t="s">
        <v>2221</v>
      </c>
      <c r="DC4531" s="60" t="s">
        <v>2982</v>
      </c>
      <c r="DD4531" s="60" t="s">
        <v>2221</v>
      </c>
    </row>
    <row r="4532" spans="105:108" x14ac:dyDescent="0.2">
      <c r="DA4532" s="60" t="s">
        <v>2227</v>
      </c>
      <c r="DB4532" s="60" t="s">
        <v>2221</v>
      </c>
      <c r="DC4532" s="60" t="s">
        <v>2982</v>
      </c>
      <c r="DD4532" s="60" t="s">
        <v>2221</v>
      </c>
    </row>
    <row r="4533" spans="105:108" x14ac:dyDescent="0.2">
      <c r="DA4533" s="60" t="s">
        <v>2228</v>
      </c>
      <c r="DB4533" s="60" t="s">
        <v>2221</v>
      </c>
      <c r="DC4533" s="60" t="s">
        <v>2982</v>
      </c>
      <c r="DD4533" s="60" t="s">
        <v>2221</v>
      </c>
    </row>
    <row r="4534" spans="105:108" x14ac:dyDescent="0.2">
      <c r="DA4534" s="60" t="s">
        <v>2229</v>
      </c>
      <c r="DB4534" s="60" t="s">
        <v>2230</v>
      </c>
      <c r="DC4534" s="60" t="s">
        <v>2231</v>
      </c>
      <c r="DD4534" s="60" t="s">
        <v>2230</v>
      </c>
    </row>
    <row r="4535" spans="105:108" x14ac:dyDescent="0.2">
      <c r="DA4535" s="60" t="s">
        <v>2232</v>
      </c>
      <c r="DB4535" s="60" t="s">
        <v>2230</v>
      </c>
      <c r="DC4535" s="60" t="s">
        <v>2231</v>
      </c>
      <c r="DD4535" s="60" t="s">
        <v>2230</v>
      </c>
    </row>
    <row r="4536" spans="105:108" x14ac:dyDescent="0.2">
      <c r="DA4536" s="60" t="s">
        <v>2233</v>
      </c>
      <c r="DB4536" s="60" t="s">
        <v>2234</v>
      </c>
      <c r="DC4536" s="60" t="s">
        <v>2231</v>
      </c>
      <c r="DD4536" s="60" t="s">
        <v>2230</v>
      </c>
    </row>
    <row r="4537" spans="105:108" x14ac:dyDescent="0.2">
      <c r="DA4537" s="60" t="s">
        <v>2235</v>
      </c>
      <c r="DB4537" s="60" t="s">
        <v>2236</v>
      </c>
      <c r="DC4537" s="60" t="s">
        <v>2982</v>
      </c>
      <c r="DD4537" s="60" t="s">
        <v>2221</v>
      </c>
    </row>
    <row r="4538" spans="105:108" x14ac:dyDescent="0.2">
      <c r="DA4538" s="60" t="s">
        <v>2237</v>
      </c>
      <c r="DB4538" s="60" t="s">
        <v>2238</v>
      </c>
      <c r="DC4538" s="60" t="s">
        <v>2982</v>
      </c>
      <c r="DD4538" s="60" t="s">
        <v>2221</v>
      </c>
    </row>
    <row r="4539" spans="105:108" x14ac:dyDescent="0.2">
      <c r="DA4539" s="60" t="s">
        <v>2239</v>
      </c>
      <c r="DB4539" s="60" t="s">
        <v>2240</v>
      </c>
      <c r="DC4539" s="60" t="s">
        <v>2982</v>
      </c>
      <c r="DD4539" s="60" t="s">
        <v>2221</v>
      </c>
    </row>
    <row r="4540" spans="105:108" x14ac:dyDescent="0.2">
      <c r="DA4540" s="60" t="s">
        <v>2241</v>
      </c>
      <c r="DB4540" s="60" t="s">
        <v>2242</v>
      </c>
      <c r="DC4540" s="60" t="s">
        <v>2982</v>
      </c>
      <c r="DD4540" s="60" t="s">
        <v>2221</v>
      </c>
    </row>
    <row r="4541" spans="105:108" x14ac:dyDescent="0.2">
      <c r="DA4541" s="60" t="s">
        <v>2243</v>
      </c>
      <c r="DB4541" s="60" t="s">
        <v>2244</v>
      </c>
      <c r="DC4541" s="60" t="s">
        <v>2245</v>
      </c>
      <c r="DD4541" s="60" t="s">
        <v>2246</v>
      </c>
    </row>
    <row r="4542" spans="105:108" x14ac:dyDescent="0.2">
      <c r="DA4542" s="60" t="s">
        <v>2247</v>
      </c>
      <c r="DB4542" s="60" t="s">
        <v>2248</v>
      </c>
      <c r="DC4542" s="60" t="s">
        <v>2245</v>
      </c>
      <c r="DD4542" s="60" t="s">
        <v>2246</v>
      </c>
    </row>
    <row r="4543" spans="105:108" x14ac:dyDescent="0.2">
      <c r="DA4543" s="60" t="s">
        <v>2249</v>
      </c>
      <c r="DB4543" s="60" t="s">
        <v>2250</v>
      </c>
      <c r="DC4543" s="60" t="s">
        <v>2245</v>
      </c>
      <c r="DD4543" s="60" t="s">
        <v>2246</v>
      </c>
    </row>
    <row r="4544" spans="105:108" x14ac:dyDescent="0.2">
      <c r="DA4544" s="60" t="s">
        <v>2251</v>
      </c>
      <c r="DB4544" s="60" t="s">
        <v>2250</v>
      </c>
      <c r="DC4544" s="60" t="s">
        <v>2245</v>
      </c>
      <c r="DD4544" s="60" t="s">
        <v>2246</v>
      </c>
    </row>
    <row r="4545" spans="105:108" x14ac:dyDescent="0.2">
      <c r="DA4545" s="60" t="s">
        <v>2252</v>
      </c>
      <c r="DB4545" s="60" t="s">
        <v>2246</v>
      </c>
      <c r="DC4545" s="60" t="s">
        <v>2245</v>
      </c>
      <c r="DD4545" s="60" t="s">
        <v>2246</v>
      </c>
    </row>
    <row r="4546" spans="105:108" x14ac:dyDescent="0.2">
      <c r="DA4546" s="60" t="s">
        <v>2253</v>
      </c>
      <c r="DB4546" s="60" t="s">
        <v>2254</v>
      </c>
      <c r="DC4546" s="60" t="s">
        <v>3008</v>
      </c>
      <c r="DD4546" s="60" t="s">
        <v>2255</v>
      </c>
    </row>
    <row r="4547" spans="105:108" x14ac:dyDescent="0.2">
      <c r="DA4547" s="60" t="s">
        <v>2256</v>
      </c>
      <c r="DB4547" s="60" t="s">
        <v>2257</v>
      </c>
      <c r="DC4547" s="60" t="s">
        <v>3008</v>
      </c>
      <c r="DD4547" s="60" t="s">
        <v>2255</v>
      </c>
    </row>
    <row r="4548" spans="105:108" x14ac:dyDescent="0.2">
      <c r="DA4548" s="60" t="s">
        <v>2258</v>
      </c>
      <c r="DB4548" s="60" t="s">
        <v>2259</v>
      </c>
      <c r="DC4548" s="60" t="s">
        <v>3008</v>
      </c>
      <c r="DD4548" s="60" t="s">
        <v>2255</v>
      </c>
    </row>
    <row r="4549" spans="105:108" x14ac:dyDescent="0.2">
      <c r="DA4549" s="60" t="s">
        <v>2260</v>
      </c>
      <c r="DB4549" s="60" t="s">
        <v>2254</v>
      </c>
      <c r="DC4549" s="60" t="s">
        <v>3008</v>
      </c>
      <c r="DD4549" s="60" t="s">
        <v>2255</v>
      </c>
    </row>
    <row r="4550" spans="105:108" x14ac:dyDescent="0.2">
      <c r="DA4550" s="60" t="s">
        <v>2261</v>
      </c>
      <c r="DB4550" s="60" t="s">
        <v>2254</v>
      </c>
      <c r="DC4550" s="60" t="s">
        <v>3008</v>
      </c>
      <c r="DD4550" s="60" t="s">
        <v>2255</v>
      </c>
    </row>
    <row r="4551" spans="105:108" x14ac:dyDescent="0.2">
      <c r="DA4551" s="60" t="s">
        <v>2262</v>
      </c>
      <c r="DB4551" s="60" t="s">
        <v>2263</v>
      </c>
      <c r="DC4551" s="60" t="s">
        <v>3008</v>
      </c>
      <c r="DD4551" s="60" t="s">
        <v>2255</v>
      </c>
    </row>
    <row r="4552" spans="105:108" x14ac:dyDescent="0.2">
      <c r="DA4552" s="60" t="s">
        <v>2264</v>
      </c>
      <c r="DB4552" s="60" t="s">
        <v>2265</v>
      </c>
      <c r="DC4552" s="60" t="s">
        <v>2245</v>
      </c>
      <c r="DD4552" s="60" t="s">
        <v>2246</v>
      </c>
    </row>
    <row r="4553" spans="105:108" x14ac:dyDescent="0.2">
      <c r="DA4553" s="60" t="s">
        <v>2266</v>
      </c>
      <c r="DB4553" s="60" t="s">
        <v>2267</v>
      </c>
      <c r="DC4553" s="60" t="s">
        <v>2231</v>
      </c>
      <c r="DD4553" s="60" t="s">
        <v>2230</v>
      </c>
    </row>
    <row r="4554" spans="105:108" x14ac:dyDescent="0.2">
      <c r="DA4554" s="60" t="s">
        <v>2268</v>
      </c>
      <c r="DB4554" s="60" t="s">
        <v>2269</v>
      </c>
      <c r="DC4554" s="60" t="s">
        <v>3008</v>
      </c>
      <c r="DD4554" s="60" t="s">
        <v>2255</v>
      </c>
    </row>
    <row r="4555" spans="105:108" x14ac:dyDescent="0.2">
      <c r="DA4555" s="60" t="s">
        <v>2270</v>
      </c>
      <c r="DB4555" s="60" t="s">
        <v>2271</v>
      </c>
      <c r="DC4555" s="60" t="s">
        <v>3010</v>
      </c>
      <c r="DD4555" s="60" t="s">
        <v>2272</v>
      </c>
    </row>
    <row r="4556" spans="105:108" x14ac:dyDescent="0.2">
      <c r="DA4556" s="60" t="s">
        <v>2273</v>
      </c>
      <c r="DB4556" s="60" t="s">
        <v>2274</v>
      </c>
      <c r="DC4556" s="60" t="s">
        <v>3008</v>
      </c>
      <c r="DD4556" s="60" t="s">
        <v>2255</v>
      </c>
    </row>
    <row r="4557" spans="105:108" x14ac:dyDescent="0.2">
      <c r="DA4557" s="60" t="s">
        <v>2275</v>
      </c>
      <c r="DB4557" s="60" t="s">
        <v>2276</v>
      </c>
      <c r="DC4557" s="60" t="s">
        <v>3009</v>
      </c>
      <c r="DD4557" s="60" t="s">
        <v>2277</v>
      </c>
    </row>
    <row r="4558" spans="105:108" x14ac:dyDescent="0.2">
      <c r="DA4558" s="60" t="s">
        <v>2278</v>
      </c>
      <c r="DB4558" s="60" t="s">
        <v>2276</v>
      </c>
      <c r="DC4558" s="60" t="s">
        <v>3009</v>
      </c>
      <c r="DD4558" s="60" t="s">
        <v>2277</v>
      </c>
    </row>
    <row r="4559" spans="105:108" x14ac:dyDescent="0.2">
      <c r="DA4559" s="60" t="s">
        <v>2279</v>
      </c>
      <c r="DB4559" s="60" t="s">
        <v>2272</v>
      </c>
      <c r="DC4559" s="60" t="s">
        <v>3010</v>
      </c>
      <c r="DD4559" s="60" t="s">
        <v>2272</v>
      </c>
    </row>
    <row r="4560" spans="105:108" x14ac:dyDescent="0.2">
      <c r="DA4560" s="60" t="s">
        <v>2280</v>
      </c>
      <c r="DB4560" s="60" t="s">
        <v>2281</v>
      </c>
      <c r="DC4560" s="60" t="s">
        <v>3010</v>
      </c>
      <c r="DD4560" s="60" t="s">
        <v>2272</v>
      </c>
    </row>
    <row r="4561" spans="105:108" x14ac:dyDescent="0.2">
      <c r="DA4561" s="60" t="s">
        <v>2282</v>
      </c>
      <c r="DB4561" s="60" t="s">
        <v>2283</v>
      </c>
      <c r="DC4561" s="60" t="s">
        <v>3006</v>
      </c>
      <c r="DD4561" s="60" t="s">
        <v>2284</v>
      </c>
    </row>
    <row r="4562" spans="105:108" x14ac:dyDescent="0.2">
      <c r="DA4562" s="60" t="s">
        <v>2285</v>
      </c>
      <c r="DB4562" s="60" t="s">
        <v>2283</v>
      </c>
      <c r="DC4562" s="60" t="s">
        <v>3006</v>
      </c>
      <c r="DD4562" s="60" t="s">
        <v>2284</v>
      </c>
    </row>
    <row r="4563" spans="105:108" x14ac:dyDescent="0.2">
      <c r="DA4563" s="60" t="s">
        <v>2286</v>
      </c>
      <c r="DB4563" s="60" t="s">
        <v>2283</v>
      </c>
      <c r="DC4563" s="60" t="s">
        <v>3006</v>
      </c>
      <c r="DD4563" s="60" t="s">
        <v>2284</v>
      </c>
    </row>
    <row r="4564" spans="105:108" x14ac:dyDescent="0.2">
      <c r="DA4564" s="60" t="s">
        <v>2287</v>
      </c>
      <c r="DB4564" s="60" t="s">
        <v>2288</v>
      </c>
      <c r="DC4564" s="60" t="s">
        <v>3006</v>
      </c>
      <c r="DD4564" s="60" t="s">
        <v>2284</v>
      </c>
    </row>
    <row r="4565" spans="105:108" x14ac:dyDescent="0.2">
      <c r="DA4565" s="60" t="s">
        <v>2289</v>
      </c>
      <c r="DB4565" s="60" t="s">
        <v>2290</v>
      </c>
      <c r="DC4565" s="60" t="s">
        <v>3006</v>
      </c>
      <c r="DD4565" s="60" t="s">
        <v>2284</v>
      </c>
    </row>
    <row r="4566" spans="105:108" x14ac:dyDescent="0.2">
      <c r="DA4566" s="60" t="s">
        <v>2291</v>
      </c>
      <c r="DB4566" s="60" t="s">
        <v>2284</v>
      </c>
      <c r="DC4566" s="60" t="s">
        <v>3006</v>
      </c>
      <c r="DD4566" s="60" t="s">
        <v>2284</v>
      </c>
    </row>
    <row r="4567" spans="105:108" x14ac:dyDescent="0.2">
      <c r="DA4567" s="60" t="s">
        <v>2292</v>
      </c>
      <c r="DB4567" s="60" t="s">
        <v>2293</v>
      </c>
      <c r="DC4567" s="60" t="s">
        <v>3006</v>
      </c>
      <c r="DD4567" s="60" t="s">
        <v>2284</v>
      </c>
    </row>
    <row r="4568" spans="105:108" x14ac:dyDescent="0.2">
      <c r="DA4568" s="60" t="s">
        <v>2294</v>
      </c>
      <c r="DB4568" s="60" t="s">
        <v>2295</v>
      </c>
      <c r="DC4568" s="60" t="s">
        <v>3006</v>
      </c>
      <c r="DD4568" s="60" t="s">
        <v>2284</v>
      </c>
    </row>
    <row r="4569" spans="105:108" x14ac:dyDescent="0.2">
      <c r="DA4569" s="60" t="s">
        <v>2296</v>
      </c>
      <c r="DB4569" s="60" t="s">
        <v>2297</v>
      </c>
      <c r="DC4569" s="60" t="s">
        <v>2298</v>
      </c>
      <c r="DD4569" s="60" t="s">
        <v>2299</v>
      </c>
    </row>
    <row r="4570" spans="105:108" x14ac:dyDescent="0.2">
      <c r="DA4570" s="60" t="s">
        <v>2300</v>
      </c>
      <c r="DB4570" s="60" t="s">
        <v>2301</v>
      </c>
      <c r="DC4570" s="60" t="s">
        <v>2298</v>
      </c>
      <c r="DD4570" s="60" t="s">
        <v>2299</v>
      </c>
    </row>
    <row r="4571" spans="105:108" x14ac:dyDescent="0.2">
      <c r="DA4571" s="60" t="s">
        <v>2302</v>
      </c>
      <c r="DB4571" s="60" t="s">
        <v>2303</v>
      </c>
      <c r="DC4571" s="60" t="s">
        <v>2298</v>
      </c>
      <c r="DD4571" s="60" t="s">
        <v>2299</v>
      </c>
    </row>
    <row r="4572" spans="105:108" x14ac:dyDescent="0.2">
      <c r="DA4572" s="60" t="s">
        <v>2304</v>
      </c>
      <c r="DB4572" s="60" t="s">
        <v>2305</v>
      </c>
      <c r="DC4572" s="60" t="s">
        <v>2298</v>
      </c>
      <c r="DD4572" s="60" t="s">
        <v>2299</v>
      </c>
    </row>
    <row r="4573" spans="105:108" x14ac:dyDescent="0.2">
      <c r="DA4573" s="60" t="s">
        <v>2306</v>
      </c>
      <c r="DB4573" s="60" t="s">
        <v>2299</v>
      </c>
      <c r="DC4573" s="60" t="s">
        <v>2298</v>
      </c>
      <c r="DD4573" s="60" t="s">
        <v>2299</v>
      </c>
    </row>
    <row r="4574" spans="105:108" x14ac:dyDescent="0.2">
      <c r="DA4574" s="60" t="s">
        <v>2307</v>
      </c>
      <c r="DB4574" s="60" t="s">
        <v>2308</v>
      </c>
      <c r="DC4574" s="60" t="s">
        <v>3010</v>
      </c>
      <c r="DD4574" s="60" t="s">
        <v>2272</v>
      </c>
    </row>
    <row r="4575" spans="105:108" x14ac:dyDescent="0.2">
      <c r="DA4575" s="60" t="s">
        <v>2309</v>
      </c>
      <c r="DB4575" s="60" t="s">
        <v>2310</v>
      </c>
      <c r="DC4575" s="60" t="s">
        <v>3010</v>
      </c>
      <c r="DD4575" s="60" t="s">
        <v>2272</v>
      </c>
    </row>
    <row r="4576" spans="105:108" x14ac:dyDescent="0.2">
      <c r="DA4576" s="60" t="s">
        <v>2311</v>
      </c>
      <c r="DB4576" s="60" t="s">
        <v>2312</v>
      </c>
      <c r="DC4576" s="60" t="s">
        <v>3010</v>
      </c>
      <c r="DD4576" s="60" t="s">
        <v>2272</v>
      </c>
    </row>
    <row r="4577" spans="105:108" x14ac:dyDescent="0.2">
      <c r="DA4577" s="60" t="s">
        <v>2313</v>
      </c>
      <c r="DB4577" s="60" t="s">
        <v>2314</v>
      </c>
      <c r="DC4577" s="60" t="s">
        <v>2981</v>
      </c>
      <c r="DD4577" s="60" t="s">
        <v>2314</v>
      </c>
    </row>
    <row r="4578" spans="105:108" x14ac:dyDescent="0.2">
      <c r="DA4578" s="60" t="s">
        <v>2315</v>
      </c>
      <c r="DB4578" s="60" t="s">
        <v>2316</v>
      </c>
      <c r="DC4578" s="60" t="s">
        <v>2981</v>
      </c>
      <c r="DD4578" s="60" t="s">
        <v>2314</v>
      </c>
    </row>
    <row r="4579" spans="105:108" x14ac:dyDescent="0.2">
      <c r="DA4579" s="60" t="s">
        <v>2317</v>
      </c>
      <c r="DB4579" s="60" t="s">
        <v>2316</v>
      </c>
      <c r="DC4579" s="60" t="s">
        <v>2981</v>
      </c>
      <c r="DD4579" s="60" t="s">
        <v>2314</v>
      </c>
    </row>
    <row r="4580" spans="105:108" x14ac:dyDescent="0.2">
      <c r="DA4580" s="60" t="s">
        <v>2318</v>
      </c>
      <c r="DB4580" s="60" t="s">
        <v>2314</v>
      </c>
      <c r="DC4580" s="60" t="s">
        <v>2981</v>
      </c>
      <c r="DD4580" s="60" t="s">
        <v>2314</v>
      </c>
    </row>
    <row r="4581" spans="105:108" x14ac:dyDescent="0.2">
      <c r="DA4581" s="60" t="s">
        <v>2319</v>
      </c>
      <c r="DB4581" s="60" t="s">
        <v>2314</v>
      </c>
      <c r="DC4581" s="60" t="s">
        <v>2981</v>
      </c>
      <c r="DD4581" s="60" t="s">
        <v>2314</v>
      </c>
    </row>
    <row r="4582" spans="105:108" x14ac:dyDescent="0.2">
      <c r="DA4582" s="60" t="s">
        <v>2320</v>
      </c>
      <c r="DB4582" s="60" t="s">
        <v>2321</v>
      </c>
      <c r="DC4582" s="60" t="s">
        <v>3016</v>
      </c>
      <c r="DD4582" s="60" t="s">
        <v>2322</v>
      </c>
    </row>
    <row r="4583" spans="105:108" x14ac:dyDescent="0.2">
      <c r="DA4583" s="60" t="s">
        <v>2323</v>
      </c>
      <c r="DB4583" s="60" t="s">
        <v>2324</v>
      </c>
      <c r="DC4583" s="60" t="s">
        <v>3014</v>
      </c>
      <c r="DD4583" s="60" t="s">
        <v>2325</v>
      </c>
    </row>
    <row r="4584" spans="105:108" x14ac:dyDescent="0.2">
      <c r="DA4584" s="60" t="s">
        <v>2326</v>
      </c>
      <c r="DB4584" s="60" t="s">
        <v>2321</v>
      </c>
      <c r="DC4584" s="60" t="s">
        <v>3016</v>
      </c>
      <c r="DD4584" s="60" t="s">
        <v>2322</v>
      </c>
    </row>
    <row r="4585" spans="105:108" x14ac:dyDescent="0.2">
      <c r="DA4585" s="60" t="s">
        <v>2327</v>
      </c>
      <c r="DB4585" s="60" t="s">
        <v>2328</v>
      </c>
      <c r="DC4585" s="60" t="s">
        <v>3014</v>
      </c>
      <c r="DD4585" s="60" t="s">
        <v>2325</v>
      </c>
    </row>
    <row r="4586" spans="105:108" x14ac:dyDescent="0.2">
      <c r="DA4586" s="60" t="s">
        <v>2329</v>
      </c>
      <c r="DB4586" s="60" t="s">
        <v>2328</v>
      </c>
      <c r="DC4586" s="60" t="s">
        <v>3014</v>
      </c>
      <c r="DD4586" s="60" t="s">
        <v>2325</v>
      </c>
    </row>
    <row r="4587" spans="105:108" x14ac:dyDescent="0.2">
      <c r="DA4587" s="60" t="s">
        <v>2330</v>
      </c>
      <c r="DB4587" s="60" t="s">
        <v>2331</v>
      </c>
      <c r="DC4587" s="60" t="s">
        <v>3017</v>
      </c>
      <c r="DD4587" s="60" t="s">
        <v>2332</v>
      </c>
    </row>
    <row r="4588" spans="105:108" x14ac:dyDescent="0.2">
      <c r="DA4588" s="60" t="s">
        <v>2333</v>
      </c>
      <c r="DB4588" s="60" t="s">
        <v>2334</v>
      </c>
      <c r="DC4588" s="60" t="s">
        <v>3017</v>
      </c>
      <c r="DD4588" s="60" t="s">
        <v>2332</v>
      </c>
    </row>
    <row r="4589" spans="105:108" x14ac:dyDescent="0.2">
      <c r="DA4589" s="60" t="s">
        <v>2335</v>
      </c>
      <c r="DB4589" s="60" t="s">
        <v>2336</v>
      </c>
      <c r="DC4589" s="60" t="s">
        <v>3017</v>
      </c>
      <c r="DD4589" s="60" t="s">
        <v>2332</v>
      </c>
    </row>
    <row r="4590" spans="105:108" x14ac:dyDescent="0.2">
      <c r="DA4590" s="60" t="s">
        <v>2337</v>
      </c>
      <c r="DB4590" s="60" t="s">
        <v>2334</v>
      </c>
      <c r="DC4590" s="60" t="s">
        <v>3017</v>
      </c>
      <c r="DD4590" s="60" t="s">
        <v>2332</v>
      </c>
    </row>
    <row r="4591" spans="105:108" x14ac:dyDescent="0.2">
      <c r="DA4591" s="60" t="s">
        <v>2338</v>
      </c>
      <c r="DB4591" s="60" t="s">
        <v>2331</v>
      </c>
      <c r="DC4591" s="60" t="s">
        <v>3017</v>
      </c>
      <c r="DD4591" s="60" t="s">
        <v>2332</v>
      </c>
    </row>
    <row r="4592" spans="105:108" x14ac:dyDescent="0.2">
      <c r="DA4592" s="60" t="s">
        <v>2339</v>
      </c>
      <c r="DB4592" s="60" t="s">
        <v>2336</v>
      </c>
      <c r="DC4592" s="60" t="s">
        <v>3017</v>
      </c>
      <c r="DD4592" s="60" t="s">
        <v>2332</v>
      </c>
    </row>
    <row r="4593" spans="105:108" x14ac:dyDescent="0.2">
      <c r="DA4593" s="60" t="s">
        <v>2340</v>
      </c>
      <c r="DB4593" s="60" t="s">
        <v>2331</v>
      </c>
      <c r="DC4593" s="60" t="s">
        <v>3017</v>
      </c>
      <c r="DD4593" s="60" t="s">
        <v>2332</v>
      </c>
    </row>
    <row r="4594" spans="105:108" x14ac:dyDescent="0.2">
      <c r="DA4594" s="60" t="s">
        <v>2341</v>
      </c>
      <c r="DB4594" s="60" t="s">
        <v>2342</v>
      </c>
      <c r="DC4594" s="60" t="s">
        <v>3017</v>
      </c>
      <c r="DD4594" s="60" t="s">
        <v>2332</v>
      </c>
    </row>
    <row r="4595" spans="105:108" x14ac:dyDescent="0.2">
      <c r="DA4595" s="60" t="s">
        <v>2343</v>
      </c>
      <c r="DB4595" s="60" t="s">
        <v>2344</v>
      </c>
      <c r="DC4595" s="60" t="s">
        <v>3017</v>
      </c>
      <c r="DD4595" s="60" t="s">
        <v>2332</v>
      </c>
    </row>
    <row r="4596" spans="105:108" x14ac:dyDescent="0.2">
      <c r="DA4596" s="60" t="s">
        <v>2345</v>
      </c>
      <c r="DB4596" s="60" t="s">
        <v>2346</v>
      </c>
      <c r="DC4596" s="60" t="s">
        <v>3017</v>
      </c>
      <c r="DD4596" s="60" t="s">
        <v>2332</v>
      </c>
    </row>
    <row r="4597" spans="105:108" x14ac:dyDescent="0.2">
      <c r="DA4597" s="60" t="s">
        <v>2347</v>
      </c>
      <c r="DB4597" s="60" t="s">
        <v>2348</v>
      </c>
      <c r="DC4597" s="60" t="s">
        <v>3017</v>
      </c>
      <c r="DD4597" s="60" t="s">
        <v>2332</v>
      </c>
    </row>
    <row r="4598" spans="105:108" x14ac:dyDescent="0.2">
      <c r="DA4598" s="60" t="s">
        <v>2349</v>
      </c>
      <c r="DB4598" s="60" t="s">
        <v>2350</v>
      </c>
      <c r="DC4598" s="60" t="s">
        <v>2351</v>
      </c>
      <c r="DD4598" s="60" t="s">
        <v>2350</v>
      </c>
    </row>
    <row r="4599" spans="105:108" x14ac:dyDescent="0.2">
      <c r="DA4599" s="60" t="s">
        <v>2352</v>
      </c>
      <c r="DB4599" s="60" t="s">
        <v>2350</v>
      </c>
      <c r="DC4599" s="60" t="s">
        <v>2351</v>
      </c>
      <c r="DD4599" s="60" t="s">
        <v>2350</v>
      </c>
    </row>
    <row r="4600" spans="105:108" x14ac:dyDescent="0.2">
      <c r="DA4600" s="60" t="s">
        <v>2353</v>
      </c>
      <c r="DB4600" s="60" t="s">
        <v>2354</v>
      </c>
      <c r="DC4600" s="60" t="s">
        <v>2351</v>
      </c>
      <c r="DD4600" s="60" t="s">
        <v>2350</v>
      </c>
    </row>
    <row r="4601" spans="105:108" x14ac:dyDescent="0.2">
      <c r="DA4601" s="60" t="s">
        <v>2355</v>
      </c>
      <c r="DB4601" s="60" t="s">
        <v>2356</v>
      </c>
      <c r="DC4601" s="60" t="s">
        <v>3013</v>
      </c>
      <c r="DD4601" s="60" t="s">
        <v>2356</v>
      </c>
    </row>
    <row r="4602" spans="105:108" x14ac:dyDescent="0.2">
      <c r="DA4602" s="60" t="s">
        <v>2357</v>
      </c>
      <c r="DB4602" s="60" t="s">
        <v>2356</v>
      </c>
      <c r="DC4602" s="60" t="s">
        <v>3013</v>
      </c>
      <c r="DD4602" s="60" t="s">
        <v>2356</v>
      </c>
    </row>
    <row r="4603" spans="105:108" x14ac:dyDescent="0.2">
      <c r="DA4603" s="60" t="s">
        <v>2358</v>
      </c>
      <c r="DB4603" s="60" t="s">
        <v>2359</v>
      </c>
      <c r="DC4603" s="60" t="s">
        <v>3013</v>
      </c>
      <c r="DD4603" s="60" t="s">
        <v>2356</v>
      </c>
    </row>
    <row r="4604" spans="105:108" x14ac:dyDescent="0.2">
      <c r="DA4604" s="60" t="s">
        <v>2360</v>
      </c>
      <c r="DB4604" s="60" t="s">
        <v>2361</v>
      </c>
      <c r="DC4604" s="60" t="s">
        <v>2362</v>
      </c>
      <c r="DD4604" s="60" t="s">
        <v>2361</v>
      </c>
    </row>
    <row r="4605" spans="105:108" x14ac:dyDescent="0.2">
      <c r="DA4605" s="60" t="s">
        <v>2363</v>
      </c>
      <c r="DB4605" s="60" t="s">
        <v>2361</v>
      </c>
      <c r="DC4605" s="60" t="s">
        <v>2362</v>
      </c>
      <c r="DD4605" s="60" t="s">
        <v>2361</v>
      </c>
    </row>
  </sheetData>
  <sheetProtection insertRows="0" deleteRows="0"/>
  <mergeCells count="335">
    <mergeCell ref="BK46:BQ46"/>
    <mergeCell ref="A46:Y46"/>
    <mergeCell ref="Z46:AD46"/>
    <mergeCell ref="AE46:AK46"/>
    <mergeCell ref="AL46:AS46"/>
    <mergeCell ref="AT46:AW46"/>
    <mergeCell ref="AX46:BC46"/>
    <mergeCell ref="BD46:BJ46"/>
    <mergeCell ref="DG17:DM17"/>
    <mergeCell ref="G25:X25"/>
    <mergeCell ref="AT18:AW18"/>
    <mergeCell ref="AX26:BC26"/>
    <mergeCell ref="AX25:BC25"/>
    <mergeCell ref="BD24:BJ24"/>
    <mergeCell ref="AX19:BC19"/>
    <mergeCell ref="BD20:BJ20"/>
    <mergeCell ref="AX24:BC24"/>
    <mergeCell ref="AT24:AW24"/>
    <mergeCell ref="BK26:BQ26"/>
    <mergeCell ref="BD27:BJ27"/>
    <mergeCell ref="BD26:BJ26"/>
    <mergeCell ref="AL29:AS29"/>
    <mergeCell ref="AL27:AS27"/>
    <mergeCell ref="BK27:BQ27"/>
    <mergeCell ref="DN17:DT17"/>
    <mergeCell ref="A50:V51"/>
    <mergeCell ref="W50:AT51"/>
    <mergeCell ref="AU50:BQ51"/>
    <mergeCell ref="R32:Y32"/>
    <mergeCell ref="R33:Y33"/>
    <mergeCell ref="G32:K32"/>
    <mergeCell ref="L32:Q32"/>
    <mergeCell ref="G33:K33"/>
    <mergeCell ref="A32:A35"/>
    <mergeCell ref="B32:F35"/>
    <mergeCell ref="AT20:AW20"/>
    <mergeCell ref="AX20:BC20"/>
    <mergeCell ref="BD19:BJ19"/>
    <mergeCell ref="AT19:AW19"/>
    <mergeCell ref="A27:A28"/>
    <mergeCell ref="B27:F28"/>
    <mergeCell ref="AE23:AK23"/>
    <mergeCell ref="AE24:AK24"/>
    <mergeCell ref="G28:Y28"/>
    <mergeCell ref="Z28:AD28"/>
    <mergeCell ref="A24:A26"/>
    <mergeCell ref="B24:F26"/>
    <mergeCell ref="Z27:AD27"/>
    <mergeCell ref="A4:S4"/>
    <mergeCell ref="BK25:BQ25"/>
    <mergeCell ref="BK21:BQ21"/>
    <mergeCell ref="AE25:AK25"/>
    <mergeCell ref="AL23:AS23"/>
    <mergeCell ref="AL24:AS24"/>
    <mergeCell ref="AL22:AS22"/>
    <mergeCell ref="AE22:AK22"/>
    <mergeCell ref="BK22:BQ22"/>
    <mergeCell ref="BK24:BQ24"/>
    <mergeCell ref="AL20:AS20"/>
    <mergeCell ref="AT22:AW22"/>
    <mergeCell ref="AT23:AW23"/>
    <mergeCell ref="AX23:BC23"/>
    <mergeCell ref="BD22:BJ22"/>
    <mergeCell ref="BK23:BQ23"/>
    <mergeCell ref="AX22:BC22"/>
    <mergeCell ref="BD23:BJ23"/>
    <mergeCell ref="BK19:BQ19"/>
    <mergeCell ref="AL21:AS21"/>
    <mergeCell ref="AT21:AW21"/>
    <mergeCell ref="AX21:BC21"/>
    <mergeCell ref="BD21:BJ21"/>
    <mergeCell ref="BK20:BQ20"/>
    <mergeCell ref="AX28:BC28"/>
    <mergeCell ref="AT29:AW29"/>
    <mergeCell ref="AL26:AS26"/>
    <mergeCell ref="AX27:BC27"/>
    <mergeCell ref="A3:BQ3"/>
    <mergeCell ref="T4:AR4"/>
    <mergeCell ref="BD13:BQ14"/>
    <mergeCell ref="BK29:BQ29"/>
    <mergeCell ref="AT28:AW28"/>
    <mergeCell ref="AT25:AW25"/>
    <mergeCell ref="AT26:AW26"/>
    <mergeCell ref="AT27:AW27"/>
    <mergeCell ref="BK28:BQ28"/>
    <mergeCell ref="BD28:BJ28"/>
    <mergeCell ref="Q13:AR14"/>
    <mergeCell ref="Z19:AD19"/>
    <mergeCell ref="Z25:AD25"/>
    <mergeCell ref="G24:X24"/>
    <mergeCell ref="Z22:AD22"/>
    <mergeCell ref="G22:Y22"/>
    <mergeCell ref="A5:S5"/>
    <mergeCell ref="BF5:BK5"/>
    <mergeCell ref="T5:AR5"/>
    <mergeCell ref="A7:AR7"/>
    <mergeCell ref="BD30:BJ30"/>
    <mergeCell ref="BD31:BJ31"/>
    <mergeCell ref="BK30:BQ30"/>
    <mergeCell ref="Q1:BQ1"/>
    <mergeCell ref="BK18:BQ18"/>
    <mergeCell ref="BD18:BJ18"/>
    <mergeCell ref="AX18:BC18"/>
    <mergeCell ref="T8:AR8"/>
    <mergeCell ref="G31:Y31"/>
    <mergeCell ref="Z30:AD30"/>
    <mergeCell ref="AE27:AK27"/>
    <mergeCell ref="AE28:AK28"/>
    <mergeCell ref="BD25:BJ25"/>
    <mergeCell ref="BD29:BJ29"/>
    <mergeCell ref="AL25:AS25"/>
    <mergeCell ref="AL28:AS28"/>
    <mergeCell ref="G23:Y23"/>
    <mergeCell ref="Z23:AD23"/>
    <mergeCell ref="Z24:AD24"/>
    <mergeCell ref="G26:X26"/>
    <mergeCell ref="AE26:AK26"/>
    <mergeCell ref="Z26:AD26"/>
    <mergeCell ref="AS9:AX9"/>
    <mergeCell ref="AY9:BQ9"/>
    <mergeCell ref="BD32:BJ32"/>
    <mergeCell ref="BK32:BQ32"/>
    <mergeCell ref="BK31:BQ31"/>
    <mergeCell ref="AT32:AW32"/>
    <mergeCell ref="AT31:AW31"/>
    <mergeCell ref="BK33:BQ33"/>
    <mergeCell ref="AX32:BC32"/>
    <mergeCell ref="BD33:BJ33"/>
    <mergeCell ref="AL38:AS38"/>
    <mergeCell ref="BD34:BJ34"/>
    <mergeCell ref="BK34:BQ34"/>
    <mergeCell ref="AT33:AW33"/>
    <mergeCell ref="BK44:BQ44"/>
    <mergeCell ref="BD44:BJ44"/>
    <mergeCell ref="BK43:BQ43"/>
    <mergeCell ref="BK42:BQ42"/>
    <mergeCell ref="BD42:BJ42"/>
    <mergeCell ref="BK40:BQ40"/>
    <mergeCell ref="BD43:BJ43"/>
    <mergeCell ref="AL39:AS39"/>
    <mergeCell ref="AL35:AS35"/>
    <mergeCell ref="AT37:AW37"/>
    <mergeCell ref="BK36:BQ36"/>
    <mergeCell ref="BK35:BQ35"/>
    <mergeCell ref="BK37:BQ37"/>
    <mergeCell ref="BD35:BJ35"/>
    <mergeCell ref="AX35:BC35"/>
    <mergeCell ref="AT35:AW35"/>
    <mergeCell ref="BD36:BJ36"/>
    <mergeCell ref="BD37:BJ37"/>
    <mergeCell ref="AX36:BC36"/>
    <mergeCell ref="AX43:BC43"/>
    <mergeCell ref="AX41:BC41"/>
    <mergeCell ref="BK39:BQ39"/>
    <mergeCell ref="BD39:BJ39"/>
    <mergeCell ref="BK38:BQ38"/>
    <mergeCell ref="G42:Y42"/>
    <mergeCell ref="Z43:AD43"/>
    <mergeCell ref="AE39:AK39"/>
    <mergeCell ref="BD38:BJ38"/>
    <mergeCell ref="AE38:AK38"/>
    <mergeCell ref="BD41:BJ41"/>
    <mergeCell ref="BD40:BJ40"/>
    <mergeCell ref="BK41:BQ41"/>
    <mergeCell ref="AX39:BC39"/>
    <mergeCell ref="G40:Y40"/>
    <mergeCell ref="B29:F31"/>
    <mergeCell ref="G34:Y34"/>
    <mergeCell ref="Z36:AD36"/>
    <mergeCell ref="G37:Y37"/>
    <mergeCell ref="G35:Y35"/>
    <mergeCell ref="Z38:AD38"/>
    <mergeCell ref="Z33:AD33"/>
    <mergeCell ref="G30:Y30"/>
    <mergeCell ref="Z34:AD34"/>
    <mergeCell ref="G36:Y36"/>
    <mergeCell ref="AX30:BC30"/>
    <mergeCell ref="AX31:BC31"/>
    <mergeCell ref="AL37:AS37"/>
    <mergeCell ref="AX33:BC33"/>
    <mergeCell ref="AT34:AW34"/>
    <mergeCell ref="AT30:AW30"/>
    <mergeCell ref="AL30:AS30"/>
    <mergeCell ref="AX34:BC34"/>
    <mergeCell ref="AX29:BC29"/>
    <mergeCell ref="AE31:AK31"/>
    <mergeCell ref="AL33:AS33"/>
    <mergeCell ref="Z37:AD37"/>
    <mergeCell ref="G39:Y39"/>
    <mergeCell ref="AL31:AS31"/>
    <mergeCell ref="G29:Y29"/>
    <mergeCell ref="Z29:AD29"/>
    <mergeCell ref="G38:Y38"/>
    <mergeCell ref="Z32:AD32"/>
    <mergeCell ref="L33:Q33"/>
    <mergeCell ref="Z31:AD31"/>
    <mergeCell ref="Z35:AD35"/>
    <mergeCell ref="AE34:AK34"/>
    <mergeCell ref="AL34:AS34"/>
    <mergeCell ref="AE33:AK33"/>
    <mergeCell ref="AE35:AK35"/>
    <mergeCell ref="AE32:AK32"/>
    <mergeCell ref="AL32:AS32"/>
    <mergeCell ref="AE30:AK30"/>
    <mergeCell ref="AE29:AK29"/>
    <mergeCell ref="AE37:AK37"/>
    <mergeCell ref="AE44:AK44"/>
    <mergeCell ref="AT39:AW39"/>
    <mergeCell ref="AT43:AW43"/>
    <mergeCell ref="AT36:AW36"/>
    <mergeCell ref="AT40:AW40"/>
    <mergeCell ref="AL42:AS42"/>
    <mergeCell ref="AL41:AS41"/>
    <mergeCell ref="AE36:AK36"/>
    <mergeCell ref="AT41:AW41"/>
    <mergeCell ref="Z20:AD20"/>
    <mergeCell ref="AL19:AS19"/>
    <mergeCell ref="G19:Y19"/>
    <mergeCell ref="A52:V52"/>
    <mergeCell ref="W52:AT52"/>
    <mergeCell ref="AU52:BQ52"/>
    <mergeCell ref="AT45:AW45"/>
    <mergeCell ref="A45:Y45"/>
    <mergeCell ref="AL45:AS45"/>
    <mergeCell ref="BD47:BJ47"/>
    <mergeCell ref="Z47:AD47"/>
    <mergeCell ref="BD45:BJ45"/>
    <mergeCell ref="BK45:BQ45"/>
    <mergeCell ref="A49:V49"/>
    <mergeCell ref="W49:AT49"/>
    <mergeCell ref="AU49:BQ49"/>
    <mergeCell ref="BK47:BQ47"/>
    <mergeCell ref="AX47:BC47"/>
    <mergeCell ref="AX45:BC45"/>
    <mergeCell ref="A48:BQ48"/>
    <mergeCell ref="AX38:BC38"/>
    <mergeCell ref="AX37:BC37"/>
    <mergeCell ref="AT42:AW42"/>
    <mergeCell ref="AT38:AW38"/>
    <mergeCell ref="A12:AH12"/>
    <mergeCell ref="I14:M14"/>
    <mergeCell ref="N14:P14"/>
    <mergeCell ref="AS7:AX7"/>
    <mergeCell ref="AS8:AX8"/>
    <mergeCell ref="AY7:BQ7"/>
    <mergeCell ref="AS6:AX6"/>
    <mergeCell ref="AY6:BQ6"/>
    <mergeCell ref="G27:X27"/>
    <mergeCell ref="A13:H13"/>
    <mergeCell ref="T9:AR9"/>
    <mergeCell ref="AS13:BC14"/>
    <mergeCell ref="I13:P13"/>
    <mergeCell ref="BK17:BQ17"/>
    <mergeCell ref="AX17:BC17"/>
    <mergeCell ref="AS15:BC15"/>
    <mergeCell ref="I16:M16"/>
    <mergeCell ref="Q15:AR15"/>
    <mergeCell ref="Z17:AD17"/>
    <mergeCell ref="BD17:BJ17"/>
    <mergeCell ref="A18:A23"/>
    <mergeCell ref="B18:F23"/>
    <mergeCell ref="G21:Y21"/>
    <mergeCell ref="Z21:AD21"/>
    <mergeCell ref="AT44:AW44"/>
    <mergeCell ref="AL47:AS47"/>
    <mergeCell ref="AT47:AW47"/>
    <mergeCell ref="AE47:AK47"/>
    <mergeCell ref="AX44:BC44"/>
    <mergeCell ref="Z44:AD44"/>
    <mergeCell ref="Z41:AD41"/>
    <mergeCell ref="A47:Y47"/>
    <mergeCell ref="AE40:AK40"/>
    <mergeCell ref="G41:Y41"/>
    <mergeCell ref="AE45:AK45"/>
    <mergeCell ref="Z45:AD45"/>
    <mergeCell ref="A44:Y44"/>
    <mergeCell ref="A36:A40"/>
    <mergeCell ref="G43:Y43"/>
    <mergeCell ref="Z39:AD39"/>
    <mergeCell ref="AX40:BC40"/>
    <mergeCell ref="AE42:AK42"/>
    <mergeCell ref="B36:F40"/>
    <mergeCell ref="Z40:AD40"/>
    <mergeCell ref="AL36:AS36"/>
    <mergeCell ref="AE41:AK41"/>
    <mergeCell ref="AL40:AS40"/>
    <mergeCell ref="AL44:AS44"/>
    <mergeCell ref="AE18:AK18"/>
    <mergeCell ref="Z42:AD42"/>
    <mergeCell ref="A2:BQ2"/>
    <mergeCell ref="AT17:AW17"/>
    <mergeCell ref="AE21:AK21"/>
    <mergeCell ref="G20:Y20"/>
    <mergeCell ref="Z18:AD18"/>
    <mergeCell ref="AL18:AS18"/>
    <mergeCell ref="G18:Y18"/>
    <mergeCell ref="BL4:BQ4"/>
    <mergeCell ref="BL5:BQ5"/>
    <mergeCell ref="AS5:BE5"/>
    <mergeCell ref="AS4:BE4"/>
    <mergeCell ref="BF4:BK4"/>
    <mergeCell ref="A6:AR6"/>
    <mergeCell ref="A14:E14"/>
    <mergeCell ref="A10:AH10"/>
    <mergeCell ref="AI10:BQ10"/>
    <mergeCell ref="AI12:BQ12"/>
    <mergeCell ref="AI11:BQ11"/>
    <mergeCell ref="A8:S8"/>
    <mergeCell ref="A11:AH11"/>
    <mergeCell ref="A9:S9"/>
    <mergeCell ref="F14:H14"/>
    <mergeCell ref="AL17:AS17"/>
    <mergeCell ref="AE20:AK20"/>
    <mergeCell ref="AE17:AK17"/>
    <mergeCell ref="BD15:BQ15"/>
    <mergeCell ref="AS16:BC16"/>
    <mergeCell ref="BD16:BQ16"/>
    <mergeCell ref="A1:P1"/>
    <mergeCell ref="AE43:AK43"/>
    <mergeCell ref="AX42:BC42"/>
    <mergeCell ref="AL43:AS43"/>
    <mergeCell ref="A29:A31"/>
    <mergeCell ref="A16:E16"/>
    <mergeCell ref="F16:H16"/>
    <mergeCell ref="AY8:BQ8"/>
    <mergeCell ref="A15:E15"/>
    <mergeCell ref="N16:P16"/>
    <mergeCell ref="A41:A43"/>
    <mergeCell ref="B41:F43"/>
    <mergeCell ref="N15:P15"/>
    <mergeCell ref="Q16:AR16"/>
    <mergeCell ref="F15:H15"/>
    <mergeCell ref="I15:M15"/>
    <mergeCell ref="A17:Y17"/>
    <mergeCell ref="AE19:AK19"/>
  </mergeCells>
  <phoneticPr fontId="0" type="noConversion"/>
  <conditionalFormatting sqref="BR15">
    <cfRule type="cellIs" dxfId="6" priority="1" stopIfTrue="1" operator="equal">
      <formula>"Feil dato-format"</formula>
    </cfRule>
  </conditionalFormatting>
  <conditionalFormatting sqref="AE32:AK33 AL44:AS44 AL46:AS47">
    <cfRule type="cellIs" dxfId="5" priority="2" stopIfTrue="1" operator="equal">
      <formula>0</formula>
    </cfRule>
  </conditionalFormatting>
  <conditionalFormatting sqref="Z18:AD43 AL45:AS45">
    <cfRule type="cellIs" dxfId="4" priority="3" stopIfTrue="1" operator="equal">
      <formula>0</formula>
    </cfRule>
  </conditionalFormatting>
  <conditionalFormatting sqref="R32:Y33">
    <cfRule type="cellIs" dxfId="3" priority="4" stopIfTrue="1" operator="equal">
      <formula>"LAND"</formula>
    </cfRule>
  </conditionalFormatting>
  <conditionalFormatting sqref="L32:Q33">
    <cfRule type="cellIs" dxfId="2" priority="5" stopIfTrue="1" operator="equal">
      <formula>"KONTINENT"</formula>
    </cfRule>
  </conditionalFormatting>
  <conditionalFormatting sqref="BR29 BR31 BR24:BR27">
    <cfRule type="cellIs" dxfId="1" priority="6" stopIfTrue="1" operator="equal">
      <formula>"Sjekk formatet på datoene og klokkeslettene du har oppgitt"</formula>
    </cfRule>
  </conditionalFormatting>
  <conditionalFormatting sqref="BR37">
    <cfRule type="cellIs" dxfId="0" priority="7" stopIfTrue="1" operator="equal">
      <formula>"Husk 'Er lik'-tegnet"</formula>
    </cfRule>
  </conditionalFormatting>
  <dataValidations xWindow="283" yWindow="262" count="16">
    <dataValidation type="list" allowBlank="1" showInputMessage="1" showErrorMessage="1" errorTitle="Feilmelding" error="Velg fra nedtrekkslisten. Mangler reisemålet i listen, ta kontakt med reisekontoret." promptTitle="Informasjon" prompt="Kontinent velges i cellen til venstre før land/by/område. Listen er sortert etter land." sqref="R32:Y33" xr:uid="{00000000-0002-0000-0000-000000000000}">
      <formula1>OFFSET($CL$20:$CL$20,0,VLOOKUP(L32,$CI$19:$CJ$23,2,FALSE),VLOOKUP(L32,$CI$19:$CK$23,3,FALSE))</formula1>
    </dataValidation>
    <dataValidation type="list" allowBlank="1" showInputMessage="1" showErrorMessage="1" errorTitle="Feilmelding" error="Velg fra nedtrekkslisten. Mangler reisemålet i listen, ta kontakt med reisekontoret." promptTitle="Informasjon" prompt="Her velger man først kontinent." sqref="L32:Q33" xr:uid="{00000000-0002-0000-0000-000001000000}">
      <formula1>$CI$19:$CI$23</formula1>
    </dataValidation>
    <dataValidation type="decimal" operator="lessThanOrEqual" allowBlank="1" showInputMessage="1" showErrorMessage="1" errorTitle="Feilmelding" error="Reiseforskudd skal skrives inn som et negativt tall." promptTitle="Informasjon" prompt="Eventuelle tidligere utbetalte reiseforskudd skal skrives inn som et negativt tall." sqref="AL45:AS45" xr:uid="{00000000-0002-0000-0000-000002000000}">
      <formula1>0</formula1>
    </dataValidation>
    <dataValidation type="textLength" operator="equal" allowBlank="1" showInputMessage="1" showErrorMessage="1" errorTitle="Feilmelding" error="Kostnadssted består av 6 siffer. Du finner en oversikt over kostnadsstedene på intranett på følgende link:_x000a_http://intranett.unn.no/category20235.html" sqref="BF5:BK5" xr:uid="{00000000-0002-0000-0000-000003000000}">
      <formula1>6</formula1>
    </dataValidation>
    <dataValidation type="textLength" operator="equal" allowBlank="1" showInputMessage="1" showErrorMessage="1" errorTitle="Feilmelding" error="Prosjekt består av 5 siffer. Du finner en oversikt over prosjektene på intranett på følgende link:_x000a_http://intranett.unn.no/category20235.html" sqref="BL5:BQ5" xr:uid="{00000000-0002-0000-0000-000004000000}">
      <formula1>5</formula1>
    </dataValidation>
    <dataValidation type="textLength" operator="equal" allowBlank="1" showInputMessage="1" showErrorMessage="1" errorTitle="Feilmelding" error="Postnummer består av 4 siffer." sqref="AS7:AX7" xr:uid="{00000000-0002-0000-0000-000005000000}">
      <formula1>4</formula1>
    </dataValidation>
    <dataValidation type="whole" operator="greaterThanOrEqual" allowBlank="1" showInputMessage="1" showErrorMessage="1" errorTitle="Feilmelding" error="Antall bilag skal skrives med siffer med en verdi større enn eller lik 0." promptTitle="Inndata" prompt="I denne cellen legger du inn hvor mange utlegg du har hatt og lagt ved for refusjon._x000a_EKS: Har man 2 bussbilletter og 1 flybillett skriver man altså 3 som verdi i cella." sqref="Z37:AD37" xr:uid="{00000000-0002-0000-0000-000006000000}">
      <formula1>0</formula1>
    </dataValidation>
    <dataValidation allowBlank="1" showInputMessage="1" promptTitle="Inndata" prompt="I denne cellen summerer du opp utleggene dine._x000a_EKS: 2 bussbilletter av 23 kr og 1 flyreise av 1200, Da skriver du =23+23+1200 i cella. Du vil da få 1246 refundert. Husk &quot;=&quot;-tegnet._x000a_NB! Det er ikke et multiplikativt forhold mellom antall og sats her." sqref="AE37:AK37" xr:uid="{00000000-0002-0000-0000-000007000000}"/>
    <dataValidation type="custom" allowBlank="1" showInputMessage="1" showErrorMessage="1" errorTitle="Feilmelding" error="Fødselsnummer inneholder 11 siffer. NB! om du navigerer ved å klikke med musen kan du ende med å få denne feilmeldingen selv om du har oppgitt 11 siffer. Løsningen er å benytte piltaster, Enter-knappen eller tabulator-knappen" sqref="A5:S5" xr:uid="{00000000-0002-0000-0000-000008000000}">
      <formula1>$DL$64=11</formula1>
    </dataValidation>
    <dataValidation type="custom" allowBlank="1" showInputMessage="1" showErrorMessage="1" errorTitle="Feilemelding" error="Bankkontonr. inneholder 11 siffer. NB! om du navigerer ved å klikke med musen kan du ende med å få denne feilmeldingen selv om du har oppgitt 11 siffer. Løsningen er å benytte piltaster, Enter-knappen eller tabulator-knappen" sqref="AY9:BQ9" xr:uid="{00000000-0002-0000-0000-000009000000}">
      <formula1>$DS$64=11</formula1>
    </dataValidation>
    <dataValidation type="decimal" operator="lessThanOrEqual" allowBlank="1" showInputMessage="1" showErrorMessage="1" errorTitle="Feilmelding" error="Du kan ikke kreve høyere sats enn statens reiseregulativ tillater." sqref="AE24:AK24" xr:uid="{00000000-0002-0000-0000-00000A000000}">
      <formula1>0</formula1>
    </dataValidation>
    <dataValidation type="decimal" operator="lessThanOrEqual" allowBlank="1" showInputMessage="1" showErrorMessage="1" errorTitle="Feilmelding" error="Du kan ikke kreve høyere sats enn statens reiseregulativ tillater." sqref="AE25:AK25" xr:uid="{00000000-0002-0000-0000-00000B000000}">
      <formula1>369</formula1>
    </dataValidation>
    <dataValidation type="decimal" operator="lessThanOrEqual" allowBlank="1" showInputMessage="1" showErrorMessage="1" errorTitle="Feilmelding" error="Du kan ikke kreve høyere sats enn statens reiseregulativ tillater." sqref="AE26:AK26" xr:uid="{00000000-0002-0000-0000-00000C000000}">
      <formula1>686</formula1>
    </dataValidation>
    <dataValidation type="decimal" operator="lessThanOrEqual" allowBlank="1" showInputMessage="1" showErrorMessage="1" errorTitle="Feilmelding" error="Du kan ikke kreve høyere sats enn statens reiseregulativ tillater." sqref="AE27:AK27" xr:uid="{00000000-0002-0000-0000-00000D000000}">
      <formula1>940</formula1>
    </dataValidation>
    <dataValidation type="list" allowBlank="1" sqref="AS5:BE5" xr:uid="{00000000-0002-0000-0000-00000E000000}">
      <formula1>$DF$20:$DF$39</formula1>
    </dataValidation>
    <dataValidation type="textLength" operator="equal" allowBlank="1" showInputMessage="1" showErrorMessage="1" errorTitle="Feilmelding" error="Kostnadssted består av 6 siffer. Ta kontakt med din økonomirådgiver om du lurer på hva ditt kostnadssted er." sqref="BD18:BJ43" xr:uid="{00000000-0002-0000-0000-00000F000000}">
      <formula1>6</formula1>
    </dataValidation>
  </dataValidations>
  <printOptions horizontalCentered="1"/>
  <pageMargins left="0.19685039370078741" right="0.19685039370078741" top="0.31496062992125984" bottom="0.31496062992125984" header="0.51181102362204722" footer="0.51181102362204722"/>
  <pageSetup paperSize="9" orientation="portrait" verticalDpi="200" r:id="rId1"/>
  <headerFooter alignWithMargins="0">
    <oddFooter>&amp;C&amp;"Arial,Kursiv"&amp;8&amp;F</oddFooter>
  </headerFooter>
  <ignoredErrors>
    <ignoredError sqref="AF32:AK33 AE32:AE33 AL38:AS40 U9:AR9 BR14 B9:S9 BR37 BR34 BR29" unlockedFormula="1"/>
    <ignoredError sqref="AX18:BC21 AX22:AX28 AY22:BC28 AX34:AX35 AX30:AX31 AY29:BC29 AY39:BC40 AY32:BC33 AY30:BC31 AY34:BC38 AX32:AX33 AX40:AX43 AX29 AY41:BC43 AX37:AX38" numberStoredAsText="1"/>
    <ignoredError sqref="AL3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33"/>
  <sheetViews>
    <sheetView workbookViewId="0">
      <pane ySplit="3" topLeftCell="A4" activePane="bottomLeft" state="frozenSplit"/>
      <selection pane="bottomLeft" activeCell="P32" sqref="P32"/>
    </sheetView>
  </sheetViews>
  <sheetFormatPr baseColWidth="10" defaultRowHeight="12.75" x14ac:dyDescent="0.2"/>
  <cols>
    <col min="1" max="1" width="8.7109375" style="83" bestFit="1" customWidth="1"/>
    <col min="2" max="2" width="5.7109375" style="83" customWidth="1"/>
    <col min="3" max="3" width="8.7109375" style="83" bestFit="1" customWidth="1"/>
    <col min="4" max="4" width="5.7109375" style="83" customWidth="1"/>
    <col min="5" max="5" width="15.42578125" style="83" customWidth="1"/>
    <col min="6" max="6" width="9.5703125" style="83" customWidth="1"/>
    <col min="7" max="7" width="5.7109375" style="83" customWidth="1"/>
    <col min="8" max="9" width="7.85546875" style="83" customWidth="1"/>
    <col min="10" max="11" width="7.28515625" style="83" customWidth="1"/>
    <col min="12" max="12" width="6.7109375" style="83" customWidth="1"/>
    <col min="13" max="13" width="9.85546875" style="83" customWidth="1"/>
    <col min="14" max="14" width="8.28515625" style="83" customWidth="1"/>
    <col min="15" max="15" width="9.85546875" style="83" customWidth="1"/>
    <col min="16" max="16" width="11.28515625" style="83" customWidth="1"/>
    <col min="17" max="17" width="10.7109375" style="83" customWidth="1"/>
    <col min="18" max="16384" width="11.42578125" style="83"/>
  </cols>
  <sheetData>
    <row r="1" spans="1:17" ht="15" customHeight="1" x14ac:dyDescent="0.2">
      <c r="A1" s="534" t="s">
        <v>1127</v>
      </c>
      <c r="B1" s="535"/>
      <c r="C1" s="534" t="s">
        <v>965</v>
      </c>
      <c r="D1" s="535"/>
      <c r="E1" s="527" t="s">
        <v>5654</v>
      </c>
      <c r="F1" s="527" t="s">
        <v>5655</v>
      </c>
      <c r="G1" s="538" t="s">
        <v>5656</v>
      </c>
      <c r="H1" s="539"/>
      <c r="I1" s="540"/>
      <c r="J1" s="521" t="s">
        <v>5657</v>
      </c>
      <c r="K1" s="522"/>
      <c r="L1" s="523"/>
      <c r="M1" s="527" t="s">
        <v>5658</v>
      </c>
      <c r="N1" s="527" t="s">
        <v>5659</v>
      </c>
      <c r="O1" s="530" t="s">
        <v>5661</v>
      </c>
      <c r="P1" s="531"/>
      <c r="Q1" s="527" t="s">
        <v>5660</v>
      </c>
    </row>
    <row r="2" spans="1:17" ht="21.75" customHeight="1" x14ac:dyDescent="0.2">
      <c r="A2" s="536"/>
      <c r="B2" s="537"/>
      <c r="C2" s="536"/>
      <c r="D2" s="537"/>
      <c r="E2" s="529"/>
      <c r="F2" s="529"/>
      <c r="G2" s="527" t="s">
        <v>5662</v>
      </c>
      <c r="H2" s="541" t="s">
        <v>5663</v>
      </c>
      <c r="I2" s="542"/>
      <c r="J2" s="524"/>
      <c r="K2" s="525"/>
      <c r="L2" s="526"/>
      <c r="M2" s="528"/>
      <c r="N2" s="529"/>
      <c r="O2" s="532"/>
      <c r="P2" s="533"/>
      <c r="Q2" s="529"/>
    </row>
    <row r="3" spans="1:17" ht="15" customHeight="1" x14ac:dyDescent="0.2">
      <c r="A3" s="84" t="s">
        <v>1128</v>
      </c>
      <c r="B3" s="84" t="s">
        <v>1131</v>
      </c>
      <c r="C3" s="84" t="s">
        <v>1128</v>
      </c>
      <c r="D3" s="84" t="s">
        <v>1131</v>
      </c>
      <c r="E3" s="528"/>
      <c r="F3" s="528"/>
      <c r="G3" s="528"/>
      <c r="H3" s="84" t="s">
        <v>5664</v>
      </c>
      <c r="I3" s="84" t="s">
        <v>5665</v>
      </c>
      <c r="J3" s="85" t="s">
        <v>1143</v>
      </c>
      <c r="K3" s="84" t="s">
        <v>1144</v>
      </c>
      <c r="L3" s="84" t="s">
        <v>5666</v>
      </c>
      <c r="M3" s="84" t="s">
        <v>5666</v>
      </c>
      <c r="N3" s="528"/>
      <c r="O3" s="84" t="s">
        <v>5667</v>
      </c>
      <c r="P3" s="86" t="s">
        <v>5668</v>
      </c>
      <c r="Q3" s="528"/>
    </row>
    <row r="4" spans="1:17" ht="15" customHeight="1" x14ac:dyDescent="0.2">
      <c r="A4" s="28"/>
      <c r="B4" s="21"/>
      <c r="C4" s="28"/>
      <c r="D4" s="21"/>
      <c r="E4" s="9"/>
      <c r="F4" s="9"/>
      <c r="G4" s="10"/>
      <c r="H4" s="10"/>
      <c r="I4" s="10"/>
      <c r="J4" s="10"/>
      <c r="K4" s="10"/>
      <c r="L4" s="10"/>
      <c r="M4" s="10"/>
      <c r="N4" s="10"/>
      <c r="O4" s="9"/>
      <c r="P4" s="11"/>
      <c r="Q4" s="9"/>
    </row>
    <row r="5" spans="1:17" ht="15" customHeight="1" x14ac:dyDescent="0.2">
      <c r="A5" s="28"/>
      <c r="B5" s="21"/>
      <c r="C5" s="28"/>
      <c r="D5" s="21"/>
      <c r="E5" s="9"/>
      <c r="F5" s="9"/>
      <c r="G5" s="10"/>
      <c r="H5" s="10"/>
      <c r="I5" s="10"/>
      <c r="J5" s="10"/>
      <c r="K5" s="10"/>
      <c r="L5" s="10"/>
      <c r="M5" s="10"/>
      <c r="N5" s="10"/>
      <c r="O5" s="9"/>
      <c r="P5" s="11"/>
      <c r="Q5" s="9"/>
    </row>
    <row r="6" spans="1:17" ht="15" customHeight="1" x14ac:dyDescent="0.2">
      <c r="A6" s="28"/>
      <c r="B6" s="21"/>
      <c r="C6" s="28"/>
      <c r="D6" s="21"/>
      <c r="E6" s="9"/>
      <c r="F6" s="9"/>
      <c r="G6" s="10"/>
      <c r="H6" s="10"/>
      <c r="I6" s="10"/>
      <c r="J6" s="10"/>
      <c r="K6" s="10"/>
      <c r="L6" s="10"/>
      <c r="M6" s="10"/>
      <c r="N6" s="10"/>
      <c r="O6" s="9"/>
      <c r="P6" s="11"/>
      <c r="Q6" s="9"/>
    </row>
    <row r="7" spans="1:17" ht="15" customHeight="1" x14ac:dyDescent="0.2">
      <c r="A7" s="28"/>
      <c r="B7" s="21"/>
      <c r="C7" s="28"/>
      <c r="D7" s="21"/>
      <c r="E7" s="9"/>
      <c r="F7" s="9"/>
      <c r="G7" s="10"/>
      <c r="H7" s="10"/>
      <c r="I7" s="10"/>
      <c r="J7" s="10"/>
      <c r="K7" s="10"/>
      <c r="L7" s="10"/>
      <c r="M7" s="10"/>
      <c r="N7" s="10"/>
      <c r="O7" s="9"/>
      <c r="P7" s="11"/>
      <c r="Q7" s="9"/>
    </row>
    <row r="8" spans="1:17" ht="15" customHeight="1" x14ac:dyDescent="0.2">
      <c r="A8" s="28"/>
      <c r="B8" s="21"/>
      <c r="C8" s="28"/>
      <c r="D8" s="21"/>
      <c r="E8" s="12"/>
      <c r="F8" s="12"/>
      <c r="G8" s="10"/>
      <c r="H8" s="10"/>
      <c r="I8" s="10"/>
      <c r="J8" s="10"/>
      <c r="K8" s="10"/>
      <c r="L8" s="10"/>
      <c r="M8" s="10"/>
      <c r="N8" s="10"/>
      <c r="O8" s="12"/>
      <c r="P8" s="11"/>
      <c r="Q8" s="12"/>
    </row>
    <row r="9" spans="1:17" ht="15" customHeight="1" x14ac:dyDescent="0.2">
      <c r="A9" s="28"/>
      <c r="B9" s="21"/>
      <c r="C9" s="28"/>
      <c r="D9" s="21"/>
      <c r="E9" s="12"/>
      <c r="F9" s="12"/>
      <c r="G9" s="10"/>
      <c r="H9" s="10"/>
      <c r="I9" s="10"/>
      <c r="J9" s="10"/>
      <c r="K9" s="10"/>
      <c r="L9" s="10"/>
      <c r="M9" s="10"/>
      <c r="N9" s="10"/>
      <c r="O9" s="12"/>
      <c r="P9" s="11"/>
      <c r="Q9" s="12"/>
    </row>
    <row r="10" spans="1:17" ht="15" customHeight="1" x14ac:dyDescent="0.2">
      <c r="A10" s="28"/>
      <c r="B10" s="21"/>
      <c r="C10" s="28"/>
      <c r="D10" s="21"/>
      <c r="E10" s="12"/>
      <c r="F10" s="12"/>
      <c r="G10" s="10"/>
      <c r="H10" s="10"/>
      <c r="I10" s="10"/>
      <c r="J10" s="10"/>
      <c r="K10" s="10"/>
      <c r="L10" s="10"/>
      <c r="M10" s="10"/>
      <c r="N10" s="10"/>
      <c r="O10" s="12"/>
      <c r="P10" s="11"/>
      <c r="Q10" s="12"/>
    </row>
    <row r="11" spans="1:17" ht="15" customHeight="1" x14ac:dyDescent="0.2">
      <c r="A11" s="28"/>
      <c r="B11" s="21"/>
      <c r="C11" s="28"/>
      <c r="D11" s="21"/>
      <c r="E11" s="12"/>
      <c r="F11" s="12"/>
      <c r="G11" s="10"/>
      <c r="H11" s="10"/>
      <c r="I11" s="10"/>
      <c r="J11" s="10"/>
      <c r="K11" s="10"/>
      <c r="L11" s="10"/>
      <c r="M11" s="10"/>
      <c r="N11" s="10"/>
      <c r="O11" s="12"/>
      <c r="P11" s="11"/>
      <c r="Q11" s="12"/>
    </row>
    <row r="12" spans="1:17" ht="15" customHeight="1" x14ac:dyDescent="0.2">
      <c r="A12" s="28"/>
      <c r="B12" s="21"/>
      <c r="C12" s="28"/>
      <c r="D12" s="21"/>
      <c r="E12" s="12"/>
      <c r="F12" s="12"/>
      <c r="G12" s="10"/>
      <c r="H12" s="10"/>
      <c r="I12" s="10"/>
      <c r="J12" s="10"/>
      <c r="K12" s="10"/>
      <c r="L12" s="10"/>
      <c r="M12" s="10"/>
      <c r="N12" s="10"/>
      <c r="O12" s="12"/>
      <c r="P12" s="11"/>
      <c r="Q12" s="12"/>
    </row>
    <row r="13" spans="1:17" ht="15" customHeight="1" x14ac:dyDescent="0.2">
      <c r="A13" s="28"/>
      <c r="B13" s="21"/>
      <c r="C13" s="28"/>
      <c r="D13" s="21"/>
      <c r="E13" s="12"/>
      <c r="F13" s="12"/>
      <c r="G13" s="10"/>
      <c r="H13" s="10"/>
      <c r="I13" s="10"/>
      <c r="J13" s="10"/>
      <c r="K13" s="10"/>
      <c r="L13" s="10"/>
      <c r="M13" s="10"/>
      <c r="N13" s="10"/>
      <c r="O13" s="12"/>
      <c r="P13" s="11"/>
      <c r="Q13" s="12"/>
    </row>
    <row r="14" spans="1:17" ht="15" customHeight="1" x14ac:dyDescent="0.2">
      <c r="A14" s="28"/>
      <c r="B14" s="21"/>
      <c r="C14" s="28"/>
      <c r="D14" s="21"/>
      <c r="E14" s="12"/>
      <c r="F14" s="12"/>
      <c r="G14" s="10"/>
      <c r="H14" s="10"/>
      <c r="I14" s="10"/>
      <c r="J14" s="10"/>
      <c r="K14" s="10"/>
      <c r="L14" s="10"/>
      <c r="M14" s="10"/>
      <c r="N14" s="10"/>
      <c r="O14" s="12"/>
      <c r="P14" s="11"/>
      <c r="Q14" s="12"/>
    </row>
    <row r="15" spans="1:17" ht="15" customHeight="1" x14ac:dyDescent="0.2">
      <c r="A15" s="28"/>
      <c r="B15" s="21"/>
      <c r="C15" s="28"/>
      <c r="D15" s="21"/>
      <c r="E15" s="12"/>
      <c r="F15" s="12"/>
      <c r="G15" s="10"/>
      <c r="H15" s="10"/>
      <c r="I15" s="10"/>
      <c r="J15" s="10"/>
      <c r="K15" s="10"/>
      <c r="L15" s="10"/>
      <c r="M15" s="10"/>
      <c r="N15" s="10"/>
      <c r="O15" s="12"/>
      <c r="P15" s="11"/>
      <c r="Q15" s="12"/>
    </row>
    <row r="16" spans="1:17" ht="15" customHeight="1" x14ac:dyDescent="0.2">
      <c r="A16" s="28"/>
      <c r="B16" s="21"/>
      <c r="C16" s="28"/>
      <c r="D16" s="21"/>
      <c r="E16" s="12"/>
      <c r="F16" s="12"/>
      <c r="G16" s="10"/>
      <c r="H16" s="10"/>
      <c r="I16" s="10"/>
      <c r="J16" s="10"/>
      <c r="K16" s="10"/>
      <c r="L16" s="10"/>
      <c r="M16" s="10"/>
      <c r="N16" s="10"/>
      <c r="O16" s="12"/>
      <c r="P16" s="11"/>
      <c r="Q16" s="12"/>
    </row>
    <row r="17" spans="1:17" ht="15" customHeight="1" x14ac:dyDescent="0.2">
      <c r="A17" s="28"/>
      <c r="B17" s="21"/>
      <c r="C17" s="28"/>
      <c r="D17" s="21"/>
      <c r="E17" s="12"/>
      <c r="F17" s="12"/>
      <c r="G17" s="10"/>
      <c r="H17" s="10"/>
      <c r="I17" s="10"/>
      <c r="J17" s="10"/>
      <c r="K17" s="10"/>
      <c r="L17" s="10"/>
      <c r="M17" s="10"/>
      <c r="N17" s="10"/>
      <c r="O17" s="12"/>
      <c r="P17" s="11"/>
      <c r="Q17" s="12"/>
    </row>
    <row r="18" spans="1:17" ht="15" customHeight="1" x14ac:dyDescent="0.2">
      <c r="A18" s="28"/>
      <c r="B18" s="21"/>
      <c r="C18" s="28"/>
      <c r="D18" s="21"/>
      <c r="E18" s="12"/>
      <c r="F18" s="12"/>
      <c r="G18" s="10"/>
      <c r="H18" s="10"/>
      <c r="I18" s="10"/>
      <c r="J18" s="10"/>
      <c r="K18" s="10"/>
      <c r="L18" s="10"/>
      <c r="M18" s="10"/>
      <c r="N18" s="10"/>
      <c r="O18" s="12"/>
      <c r="P18" s="11"/>
      <c r="Q18" s="12"/>
    </row>
    <row r="19" spans="1:17" ht="15" customHeight="1" x14ac:dyDescent="0.2">
      <c r="A19" s="28"/>
      <c r="B19" s="21"/>
      <c r="C19" s="28"/>
      <c r="D19" s="21"/>
      <c r="E19" s="12"/>
      <c r="F19" s="12"/>
      <c r="G19" s="10"/>
      <c r="H19" s="10"/>
      <c r="I19" s="10"/>
      <c r="J19" s="10"/>
      <c r="K19" s="10"/>
      <c r="L19" s="10"/>
      <c r="M19" s="10"/>
      <c r="N19" s="10"/>
      <c r="O19" s="12"/>
      <c r="P19" s="11"/>
      <c r="Q19" s="12"/>
    </row>
    <row r="20" spans="1:17" ht="15" customHeight="1" x14ac:dyDescent="0.2">
      <c r="A20" s="28"/>
      <c r="B20" s="21"/>
      <c r="C20" s="28"/>
      <c r="D20" s="21"/>
      <c r="E20" s="12"/>
      <c r="F20" s="12"/>
      <c r="G20" s="10"/>
      <c r="H20" s="10"/>
      <c r="I20" s="10"/>
      <c r="J20" s="10"/>
      <c r="K20" s="10"/>
      <c r="L20" s="10"/>
      <c r="M20" s="10"/>
      <c r="N20" s="10"/>
      <c r="O20" s="12"/>
      <c r="P20" s="11"/>
      <c r="Q20" s="12"/>
    </row>
    <row r="21" spans="1:17" ht="15" customHeight="1" x14ac:dyDescent="0.2">
      <c r="A21" s="28"/>
      <c r="B21" s="21"/>
      <c r="C21" s="28"/>
      <c r="D21" s="21"/>
      <c r="E21" s="12"/>
      <c r="F21" s="12"/>
      <c r="G21" s="10"/>
      <c r="H21" s="10"/>
      <c r="I21" s="10"/>
      <c r="J21" s="10"/>
      <c r="K21" s="10"/>
      <c r="L21" s="10"/>
      <c r="M21" s="10"/>
      <c r="N21" s="10"/>
      <c r="O21" s="12"/>
      <c r="P21" s="11"/>
      <c r="Q21" s="12"/>
    </row>
    <row r="22" spans="1:17" ht="15" customHeight="1" x14ac:dyDescent="0.2">
      <c r="A22" s="28"/>
      <c r="B22" s="21"/>
      <c r="C22" s="28"/>
      <c r="D22" s="21"/>
      <c r="E22" s="12"/>
      <c r="F22" s="12"/>
      <c r="G22" s="10"/>
      <c r="H22" s="10"/>
      <c r="I22" s="10"/>
      <c r="J22" s="10"/>
      <c r="K22" s="10"/>
      <c r="L22" s="10"/>
      <c r="M22" s="10"/>
      <c r="N22" s="10"/>
      <c r="O22" s="12"/>
      <c r="P22" s="11"/>
      <c r="Q22" s="12"/>
    </row>
    <row r="23" spans="1:17" ht="15" customHeight="1" x14ac:dyDescent="0.2">
      <c r="A23" s="28"/>
      <c r="B23" s="21"/>
      <c r="C23" s="28"/>
      <c r="D23" s="21"/>
      <c r="E23" s="12"/>
      <c r="F23" s="12"/>
      <c r="G23" s="10"/>
      <c r="H23" s="10"/>
      <c r="I23" s="10"/>
      <c r="J23" s="10"/>
      <c r="K23" s="10"/>
      <c r="L23" s="10"/>
      <c r="M23" s="10"/>
      <c r="N23" s="10"/>
      <c r="O23" s="12"/>
      <c r="P23" s="11"/>
      <c r="Q23" s="12"/>
    </row>
    <row r="24" spans="1:17" ht="15" customHeight="1" x14ac:dyDescent="0.2">
      <c r="A24" s="28"/>
      <c r="B24" s="21"/>
      <c r="C24" s="28"/>
      <c r="D24" s="21"/>
      <c r="E24" s="12"/>
      <c r="F24" s="12"/>
      <c r="G24" s="10"/>
      <c r="H24" s="10"/>
      <c r="I24" s="10"/>
      <c r="J24" s="10"/>
      <c r="K24" s="10"/>
      <c r="L24" s="10"/>
      <c r="M24" s="10"/>
      <c r="N24" s="10"/>
      <c r="O24" s="12"/>
      <c r="P24" s="11"/>
      <c r="Q24" s="12"/>
    </row>
    <row r="25" spans="1:17" ht="15" customHeight="1" x14ac:dyDescent="0.2">
      <c r="A25" s="28"/>
      <c r="B25" s="21"/>
      <c r="C25" s="28"/>
      <c r="D25" s="21"/>
      <c r="E25" s="12"/>
      <c r="F25" s="12"/>
      <c r="G25" s="10"/>
      <c r="H25" s="10"/>
      <c r="I25" s="10"/>
      <c r="J25" s="10"/>
      <c r="K25" s="10"/>
      <c r="L25" s="10"/>
      <c r="M25" s="10"/>
      <c r="N25" s="10"/>
      <c r="O25" s="12"/>
      <c r="P25" s="11"/>
      <c r="Q25" s="12"/>
    </row>
    <row r="26" spans="1:17" ht="15" customHeight="1" x14ac:dyDescent="0.2">
      <c r="A26" s="28"/>
      <c r="B26" s="21"/>
      <c r="C26" s="28"/>
      <c r="D26" s="21"/>
      <c r="E26" s="12"/>
      <c r="F26" s="12"/>
      <c r="G26" s="10"/>
      <c r="H26" s="10"/>
      <c r="I26" s="10"/>
      <c r="J26" s="10"/>
      <c r="K26" s="10"/>
      <c r="L26" s="10"/>
      <c r="M26" s="10"/>
      <c r="N26" s="10"/>
      <c r="O26" s="12"/>
      <c r="P26" s="11"/>
      <c r="Q26" s="12"/>
    </row>
    <row r="27" spans="1:17" ht="15" customHeight="1" x14ac:dyDescent="0.2">
      <c r="A27" s="28"/>
      <c r="B27" s="21"/>
      <c r="C27" s="28"/>
      <c r="D27" s="21"/>
      <c r="E27" s="12"/>
      <c r="F27" s="12"/>
      <c r="G27" s="10"/>
      <c r="H27" s="10"/>
      <c r="I27" s="10"/>
      <c r="J27" s="10"/>
      <c r="K27" s="10"/>
      <c r="L27" s="10"/>
      <c r="M27" s="10"/>
      <c r="N27" s="10"/>
      <c r="O27" s="12"/>
      <c r="P27" s="11"/>
      <c r="Q27" s="12"/>
    </row>
    <row r="28" spans="1:17" ht="15" customHeight="1" x14ac:dyDescent="0.2">
      <c r="A28" s="28"/>
      <c r="B28" s="21"/>
      <c r="C28" s="28"/>
      <c r="D28" s="21"/>
      <c r="E28" s="12"/>
      <c r="F28" s="12"/>
      <c r="G28" s="10"/>
      <c r="H28" s="10"/>
      <c r="I28" s="10"/>
      <c r="J28" s="10"/>
      <c r="K28" s="10"/>
      <c r="L28" s="10"/>
      <c r="M28" s="10"/>
      <c r="N28" s="10"/>
      <c r="O28" s="12"/>
      <c r="P28" s="11"/>
      <c r="Q28" s="12"/>
    </row>
    <row r="29" spans="1:17" ht="15" customHeight="1" x14ac:dyDescent="0.2">
      <c r="A29" s="28"/>
      <c r="B29" s="21"/>
      <c r="C29" s="28"/>
      <c r="D29" s="21"/>
      <c r="E29" s="12"/>
      <c r="F29" s="12"/>
      <c r="G29" s="10"/>
      <c r="H29" s="10"/>
      <c r="I29" s="10"/>
      <c r="J29" s="10"/>
      <c r="K29" s="10"/>
      <c r="L29" s="10"/>
      <c r="M29" s="10"/>
      <c r="N29" s="10"/>
      <c r="O29" s="12"/>
      <c r="P29" s="11"/>
      <c r="Q29" s="12"/>
    </row>
    <row r="30" spans="1:17" ht="15" customHeight="1" x14ac:dyDescent="0.2">
      <c r="A30" s="28"/>
      <c r="B30" s="21"/>
      <c r="C30" s="28"/>
      <c r="D30" s="21"/>
      <c r="E30" s="12"/>
      <c r="F30" s="12"/>
      <c r="G30" s="10"/>
      <c r="H30" s="10"/>
      <c r="I30" s="10"/>
      <c r="J30" s="10"/>
      <c r="K30" s="10"/>
      <c r="L30" s="10"/>
      <c r="M30" s="10"/>
      <c r="N30" s="10"/>
      <c r="O30" s="12"/>
      <c r="P30" s="11"/>
      <c r="Q30" s="12"/>
    </row>
    <row r="31" spans="1:17" ht="15" customHeight="1" thickBot="1" x14ac:dyDescent="0.25">
      <c r="A31" s="28"/>
      <c r="B31" s="21"/>
      <c r="C31" s="28"/>
      <c r="D31" s="21"/>
      <c r="E31" s="13"/>
      <c r="F31" s="13"/>
      <c r="G31" s="14"/>
      <c r="H31" s="14"/>
      <c r="I31" s="14"/>
      <c r="J31" s="14"/>
      <c r="K31" s="14"/>
      <c r="L31" s="14"/>
      <c r="M31" s="14"/>
      <c r="N31" s="14"/>
      <c r="O31" s="13"/>
      <c r="P31" s="15"/>
      <c r="Q31" s="13"/>
    </row>
    <row r="32" spans="1:17" ht="15" customHeight="1" x14ac:dyDescent="0.2">
      <c r="A32" s="16"/>
      <c r="B32" s="17"/>
      <c r="C32" s="16"/>
      <c r="D32" s="17"/>
      <c r="E32" s="18"/>
      <c r="F32" s="18"/>
      <c r="G32" s="19" t="str">
        <f>IF(ISNUMBER(G4),SUM(G4:G31),"")</f>
        <v/>
      </c>
      <c r="H32" s="19" t="str">
        <f>IF(ISNUMBER(H4),SUM(H4:H31),"")</f>
        <v/>
      </c>
      <c r="I32" s="19" t="str">
        <f t="shared" ref="I32:N32" si="0">IF(ISNUMBER(I4),SUM(I4:I31),"")</f>
        <v/>
      </c>
      <c r="J32" s="19" t="str">
        <f t="shared" si="0"/>
        <v/>
      </c>
      <c r="K32" s="19" t="str">
        <f t="shared" si="0"/>
        <v/>
      </c>
      <c r="L32" s="19" t="str">
        <f t="shared" si="0"/>
        <v/>
      </c>
      <c r="M32" s="19" t="str">
        <f t="shared" si="0"/>
        <v/>
      </c>
      <c r="N32" s="19" t="str">
        <f t="shared" si="0"/>
        <v/>
      </c>
      <c r="O32" s="18"/>
      <c r="P32" s="20">
        <f>SUM(P4:P31)</f>
        <v>0</v>
      </c>
      <c r="Q32" s="18"/>
    </row>
    <row r="33" spans="2:2" x14ac:dyDescent="0.2">
      <c r="B33" s="87"/>
    </row>
  </sheetData>
  <mergeCells count="12">
    <mergeCell ref="A1:B2"/>
    <mergeCell ref="C1:D2"/>
    <mergeCell ref="E1:E3"/>
    <mergeCell ref="G2:G3"/>
    <mergeCell ref="G1:I1"/>
    <mergeCell ref="H2:I2"/>
    <mergeCell ref="F1:F3"/>
    <mergeCell ref="J1:L2"/>
    <mergeCell ref="M1:M2"/>
    <mergeCell ref="Q1:Q3"/>
    <mergeCell ref="O1:P2"/>
    <mergeCell ref="N1:N3"/>
  </mergeCells>
  <phoneticPr fontId="0" type="noConversion"/>
  <pageMargins left="0.19685039370078741" right="0.19685039370078741" top="0.6692913385826772" bottom="0.39370078740157483" header="0.39370078740157483" footer="0.51181102362204722"/>
  <pageSetup paperSize="9" orientation="landscape" horizontalDpi="4294967293" r:id="rId1"/>
  <headerFooter alignWithMargins="0">
    <oddHeader>&amp;LUniversitetssykehuset Nord Norge HF&amp;CREISEREGNING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H51"/>
  <sheetViews>
    <sheetView zoomScaleNormal="100" workbookViewId="0">
      <selection activeCell="B33" sqref="B33:H33"/>
    </sheetView>
  </sheetViews>
  <sheetFormatPr baseColWidth="10" defaultRowHeight="12.75" x14ac:dyDescent="0.2"/>
  <cols>
    <col min="6" max="6" width="34.28515625" customWidth="1"/>
    <col min="7" max="7" width="33.7109375" customWidth="1"/>
    <col min="8" max="8" width="22.5703125" customWidth="1"/>
  </cols>
  <sheetData>
    <row r="1" spans="1:8" s="7" customFormat="1" ht="18" x14ac:dyDescent="0.25">
      <c r="A1" s="543" t="s">
        <v>1145</v>
      </c>
      <c r="B1" s="543"/>
      <c r="C1" s="543"/>
      <c r="D1" s="543"/>
      <c r="E1" s="543"/>
      <c r="F1" s="543"/>
    </row>
    <row r="3" spans="1:8" x14ac:dyDescent="0.2">
      <c r="A3" s="545" t="s">
        <v>981</v>
      </c>
      <c r="B3" s="545"/>
      <c r="C3" s="545"/>
      <c r="D3" s="545"/>
      <c r="E3" s="545"/>
      <c r="F3" s="545"/>
      <c r="G3" s="545"/>
      <c r="H3" s="545"/>
    </row>
    <row r="4" spans="1:8" x14ac:dyDescent="0.2">
      <c r="A4" s="544"/>
      <c r="B4" s="544"/>
      <c r="C4" s="544"/>
      <c r="D4" s="544"/>
      <c r="E4" s="544"/>
      <c r="F4" s="544"/>
      <c r="G4" s="544"/>
      <c r="H4" s="544"/>
    </row>
    <row r="5" spans="1:8" x14ac:dyDescent="0.2">
      <c r="A5" s="544" t="s">
        <v>5669</v>
      </c>
      <c r="B5" s="544"/>
      <c r="C5" s="544"/>
      <c r="D5" s="544"/>
      <c r="E5" s="544"/>
      <c r="F5" s="544"/>
      <c r="G5" s="544"/>
      <c r="H5" s="544"/>
    </row>
    <row r="6" spans="1:8" x14ac:dyDescent="0.2">
      <c r="A6" s="544" t="s">
        <v>1286</v>
      </c>
      <c r="B6" s="544"/>
      <c r="C6" s="544"/>
      <c r="D6" s="544"/>
      <c r="E6" s="544"/>
      <c r="F6" s="544"/>
      <c r="G6" s="544"/>
      <c r="H6" s="544"/>
    </row>
    <row r="7" spans="1:8" x14ac:dyDescent="0.2">
      <c r="A7" s="544" t="s">
        <v>1287</v>
      </c>
      <c r="B7" s="544"/>
      <c r="C7" s="544"/>
      <c r="D7" s="544"/>
      <c r="E7" s="544"/>
      <c r="F7" s="544"/>
      <c r="G7" s="544"/>
      <c r="H7" s="544"/>
    </row>
    <row r="8" spans="1:8" x14ac:dyDescent="0.2">
      <c r="A8" s="546" t="s">
        <v>1142</v>
      </c>
      <c r="B8" s="546"/>
      <c r="C8" s="546"/>
      <c r="D8" s="546"/>
      <c r="E8" s="546"/>
      <c r="F8" s="546"/>
      <c r="G8" s="546"/>
      <c r="H8" s="546"/>
    </row>
    <row r="10" spans="1:8" x14ac:dyDescent="0.2">
      <c r="A10" s="545" t="s">
        <v>982</v>
      </c>
      <c r="B10" s="545"/>
      <c r="C10" s="545"/>
      <c r="D10" s="545"/>
      <c r="E10" s="545"/>
      <c r="F10" s="545"/>
      <c r="G10" s="545"/>
      <c r="H10" s="545"/>
    </row>
    <row r="11" spans="1:8" x14ac:dyDescent="0.2">
      <c r="A11" s="544" t="s">
        <v>1146</v>
      </c>
      <c r="B11" s="544"/>
      <c r="C11" s="544"/>
      <c r="D11" s="544"/>
      <c r="E11" s="544"/>
      <c r="F11" s="544"/>
      <c r="G11" s="544"/>
      <c r="H11" s="544"/>
    </row>
    <row r="12" spans="1:8" s="544" customFormat="1" x14ac:dyDescent="0.2">
      <c r="A12" s="544" t="s">
        <v>1147</v>
      </c>
    </row>
    <row r="13" spans="1:8" x14ac:dyDescent="0.2">
      <c r="A13" s="544" t="s">
        <v>1148</v>
      </c>
      <c r="B13" s="544"/>
      <c r="C13" s="544"/>
      <c r="D13" s="544"/>
      <c r="E13" s="544"/>
      <c r="F13" s="544"/>
      <c r="G13" s="544"/>
      <c r="H13" s="544"/>
    </row>
    <row r="14" spans="1:8" x14ac:dyDescent="0.2">
      <c r="A14" s="544"/>
      <c r="B14" s="544"/>
      <c r="C14" s="544"/>
      <c r="D14" s="544"/>
      <c r="E14" s="544"/>
      <c r="F14" s="544"/>
      <c r="G14" s="544"/>
      <c r="H14" s="544"/>
    </row>
    <row r="15" spans="1:8" x14ac:dyDescent="0.2">
      <c r="A15" s="545" t="s">
        <v>983</v>
      </c>
      <c r="B15" s="545"/>
      <c r="C15" s="545"/>
      <c r="D15" s="545"/>
      <c r="E15" s="545"/>
      <c r="F15" s="545"/>
      <c r="G15" s="545"/>
      <c r="H15" s="545"/>
    </row>
    <row r="16" spans="1:8" x14ac:dyDescent="0.2">
      <c r="A16" s="544"/>
      <c r="B16" s="544"/>
      <c r="C16" s="544"/>
      <c r="D16" s="544"/>
      <c r="E16" s="544"/>
      <c r="F16" s="544"/>
      <c r="G16" s="544"/>
      <c r="H16" s="544"/>
    </row>
    <row r="17" spans="1:8" x14ac:dyDescent="0.2">
      <c r="A17" s="7" t="s">
        <v>984</v>
      </c>
      <c r="B17" s="544" t="s">
        <v>5783</v>
      </c>
      <c r="C17" s="544"/>
      <c r="D17" s="544"/>
      <c r="E17" s="544"/>
      <c r="F17" s="544"/>
      <c r="G17" s="544"/>
      <c r="H17" s="544"/>
    </row>
    <row r="18" spans="1:8" x14ac:dyDescent="0.2">
      <c r="A18" s="544"/>
      <c r="B18" s="544"/>
      <c r="C18" s="544"/>
      <c r="D18" s="544"/>
      <c r="E18" s="544"/>
      <c r="F18" s="544"/>
      <c r="G18" s="544"/>
      <c r="H18" s="544"/>
    </row>
    <row r="19" spans="1:8" x14ac:dyDescent="0.2">
      <c r="A19" s="25">
        <v>2</v>
      </c>
      <c r="B19" t="s">
        <v>1288</v>
      </c>
    </row>
    <row r="20" spans="1:8" x14ac:dyDescent="0.2">
      <c r="A20" s="544"/>
      <c r="B20" s="544"/>
      <c r="C20" s="544"/>
      <c r="D20" s="544"/>
      <c r="E20" s="544"/>
      <c r="F20" s="544"/>
      <c r="G20" s="544"/>
      <c r="H20" s="544"/>
    </row>
    <row r="21" spans="1:8" x14ac:dyDescent="0.2">
      <c r="A21" s="7" t="s">
        <v>985</v>
      </c>
      <c r="B21" s="544" t="s">
        <v>5780</v>
      </c>
      <c r="C21" s="544"/>
      <c r="D21" s="544"/>
      <c r="E21" s="544"/>
      <c r="F21" s="544"/>
      <c r="G21" s="544"/>
      <c r="H21" s="544"/>
    </row>
    <row r="22" spans="1:8" x14ac:dyDescent="0.2">
      <c r="A22" s="22"/>
      <c r="B22" s="22" t="s">
        <v>1289</v>
      </c>
      <c r="C22" s="22"/>
      <c r="D22" s="22"/>
      <c r="E22" s="22"/>
      <c r="F22" s="22"/>
      <c r="G22" s="22"/>
      <c r="H22" s="22"/>
    </row>
    <row r="23" spans="1:8" x14ac:dyDescent="0.2">
      <c r="A23" s="22"/>
      <c r="B23" s="22"/>
      <c r="C23" s="22"/>
      <c r="D23" s="22"/>
      <c r="E23" s="22"/>
      <c r="F23" s="22"/>
      <c r="G23" s="22"/>
      <c r="H23" s="22"/>
    </row>
    <row r="24" spans="1:8" x14ac:dyDescent="0.2">
      <c r="A24" s="7" t="s">
        <v>986</v>
      </c>
      <c r="B24" s="544" t="s">
        <v>5781</v>
      </c>
      <c r="C24" s="544"/>
      <c r="D24" s="544"/>
      <c r="E24" s="544"/>
      <c r="F24" s="544"/>
      <c r="G24" s="544"/>
      <c r="H24" s="544"/>
    </row>
    <row r="25" spans="1:8" x14ac:dyDescent="0.2">
      <c r="B25" s="544" t="s">
        <v>1290</v>
      </c>
      <c r="C25" s="544"/>
      <c r="D25" s="544"/>
      <c r="E25" s="544"/>
      <c r="F25" s="544"/>
      <c r="G25" s="544"/>
      <c r="H25" s="544"/>
    </row>
    <row r="26" spans="1:8" x14ac:dyDescent="0.2">
      <c r="B26" s="22" t="s">
        <v>1291</v>
      </c>
      <c r="C26" s="22"/>
      <c r="D26" s="22"/>
      <c r="E26" s="22"/>
      <c r="F26" s="22"/>
      <c r="G26" s="22"/>
      <c r="H26" s="22"/>
    </row>
    <row r="27" spans="1:8" x14ac:dyDescent="0.2">
      <c r="B27" s="544" t="s">
        <v>5782</v>
      </c>
      <c r="C27" s="544"/>
      <c r="D27" s="544"/>
      <c r="E27" s="544"/>
      <c r="F27" s="544"/>
      <c r="G27" s="544"/>
      <c r="H27" s="544"/>
    </row>
    <row r="28" spans="1:8" x14ac:dyDescent="0.2">
      <c r="A28" s="544"/>
      <c r="B28" s="544"/>
      <c r="C28" s="544"/>
      <c r="D28" s="544"/>
      <c r="E28" s="544"/>
      <c r="F28" s="544"/>
      <c r="G28" s="544"/>
      <c r="H28" s="544"/>
    </row>
    <row r="29" spans="1:8" x14ac:dyDescent="0.2">
      <c r="A29" s="7" t="s">
        <v>987</v>
      </c>
      <c r="B29" s="544" t="s">
        <v>1292</v>
      </c>
      <c r="C29" s="544"/>
      <c r="D29" s="544"/>
      <c r="E29" s="544"/>
      <c r="F29" s="544"/>
      <c r="G29" s="544"/>
      <c r="H29" s="544"/>
    </row>
    <row r="30" spans="1:8" x14ac:dyDescent="0.2">
      <c r="B30" s="544" t="s">
        <v>6868</v>
      </c>
      <c r="C30" s="544"/>
      <c r="D30" s="544"/>
      <c r="E30" s="544"/>
      <c r="F30" s="544"/>
      <c r="G30" s="544"/>
      <c r="H30" s="544"/>
    </row>
    <row r="31" spans="1:8" x14ac:dyDescent="0.2">
      <c r="A31" s="23"/>
      <c r="B31" s="29" t="s">
        <v>6869</v>
      </c>
      <c r="C31" s="23"/>
      <c r="D31" s="23"/>
      <c r="E31" s="23"/>
      <c r="F31" s="23"/>
      <c r="G31" s="23"/>
      <c r="H31" s="23"/>
    </row>
    <row r="32" spans="1:8" ht="15.75" x14ac:dyDescent="0.25">
      <c r="A32" s="23"/>
      <c r="B32" s="24"/>
      <c r="C32" s="23"/>
      <c r="D32" s="23"/>
      <c r="E32" s="23"/>
      <c r="F32" s="23"/>
      <c r="G32" s="23"/>
      <c r="H32" s="23"/>
    </row>
    <row r="33" spans="1:8" x14ac:dyDescent="0.2">
      <c r="A33" s="7" t="s">
        <v>988</v>
      </c>
      <c r="B33" s="544" t="s">
        <v>989</v>
      </c>
      <c r="C33" s="544"/>
      <c r="D33" s="544"/>
      <c r="E33" s="544"/>
      <c r="F33" s="544"/>
      <c r="G33" s="544"/>
      <c r="H33" s="544"/>
    </row>
    <row r="34" spans="1:8" x14ac:dyDescent="0.2">
      <c r="B34" s="544" t="s">
        <v>5670</v>
      </c>
      <c r="C34" s="544"/>
      <c r="D34" s="544"/>
      <c r="E34" s="544"/>
      <c r="F34" s="544"/>
      <c r="G34" s="544"/>
      <c r="H34" s="544"/>
    </row>
    <row r="35" spans="1:8" x14ac:dyDescent="0.2">
      <c r="B35" s="544" t="s">
        <v>5671</v>
      </c>
      <c r="C35" s="544"/>
      <c r="D35" s="544"/>
      <c r="E35" s="544"/>
      <c r="F35" s="544"/>
      <c r="G35" s="544"/>
      <c r="H35" s="544"/>
    </row>
    <row r="36" spans="1:8" x14ac:dyDescent="0.2">
      <c r="B36" s="544" t="s">
        <v>5672</v>
      </c>
      <c r="C36" s="544"/>
      <c r="D36" s="544"/>
      <c r="E36" s="544"/>
      <c r="F36" s="544"/>
      <c r="G36" s="544"/>
      <c r="H36" s="544"/>
    </row>
    <row r="37" spans="1:8" x14ac:dyDescent="0.2">
      <c r="B37" s="4" t="s">
        <v>5784</v>
      </c>
      <c r="C37" s="22"/>
      <c r="D37" s="22"/>
      <c r="E37" s="22"/>
      <c r="F37" s="22"/>
      <c r="G37" s="22"/>
      <c r="H37" s="22"/>
    </row>
    <row r="38" spans="1:8" x14ac:dyDescent="0.2">
      <c r="B38" s="30" t="s">
        <v>5785</v>
      </c>
      <c r="C38" s="22"/>
      <c r="D38" s="22"/>
      <c r="E38" s="22"/>
      <c r="F38" s="22"/>
      <c r="G38" s="22"/>
      <c r="H38" s="22"/>
    </row>
    <row r="39" spans="1:8" x14ac:dyDescent="0.2">
      <c r="A39" s="544"/>
      <c r="B39" s="544"/>
      <c r="C39" s="544"/>
      <c r="D39" s="544"/>
      <c r="E39" s="544"/>
      <c r="F39" s="544"/>
      <c r="G39" s="544"/>
      <c r="H39" s="544"/>
    </row>
    <row r="40" spans="1:8" x14ac:dyDescent="0.2">
      <c r="A40" s="7" t="s">
        <v>990</v>
      </c>
      <c r="B40" s="544" t="s">
        <v>5786</v>
      </c>
      <c r="C40" s="544"/>
      <c r="D40" s="544"/>
      <c r="E40" s="544"/>
      <c r="F40" s="544"/>
      <c r="G40" s="544"/>
      <c r="H40" s="544"/>
    </row>
    <row r="41" spans="1:8" x14ac:dyDescent="0.2">
      <c r="B41" s="544" t="s">
        <v>5787</v>
      </c>
      <c r="C41" s="544"/>
      <c r="D41" s="544"/>
      <c r="E41" s="544"/>
      <c r="F41" s="544"/>
      <c r="G41" s="544"/>
      <c r="H41" s="544"/>
    </row>
    <row r="42" spans="1:8" x14ac:dyDescent="0.2">
      <c r="A42" s="544"/>
      <c r="B42" s="544"/>
      <c r="C42" s="544"/>
      <c r="D42" s="544"/>
      <c r="E42" s="544"/>
      <c r="F42" s="544"/>
      <c r="G42" s="544"/>
      <c r="H42" s="544"/>
    </row>
    <row r="43" spans="1:8" x14ac:dyDescent="0.2">
      <c r="A43" s="7" t="s">
        <v>5788</v>
      </c>
      <c r="B43" s="29" t="s">
        <v>5789</v>
      </c>
      <c r="C43" s="8"/>
      <c r="D43" s="22"/>
      <c r="E43" s="22"/>
      <c r="F43" s="22"/>
      <c r="G43" s="22"/>
      <c r="H43" s="22"/>
    </row>
    <row r="44" spans="1:8" x14ac:dyDescent="0.2">
      <c r="A44" s="544"/>
      <c r="B44" s="544"/>
      <c r="C44" s="544"/>
      <c r="D44" s="544"/>
      <c r="E44" s="544"/>
      <c r="F44" s="544"/>
      <c r="G44" s="544"/>
      <c r="H44" s="544"/>
    </row>
    <row r="45" spans="1:8" ht="15.75" x14ac:dyDescent="0.25">
      <c r="A45" s="25" t="s">
        <v>5790</v>
      </c>
      <c r="B45" s="26" t="s">
        <v>5791</v>
      </c>
      <c r="C45" s="27"/>
      <c r="D45" s="27"/>
      <c r="E45" s="27"/>
      <c r="F45" s="27"/>
      <c r="G45" s="22"/>
      <c r="H45" s="22"/>
    </row>
    <row r="46" spans="1:8" ht="15.75" x14ac:dyDescent="0.25">
      <c r="A46" s="25"/>
      <c r="B46" s="26" t="s">
        <v>1273</v>
      </c>
      <c r="C46" s="27"/>
      <c r="D46" s="27"/>
      <c r="E46" s="27"/>
      <c r="F46" s="27"/>
      <c r="G46" s="22"/>
      <c r="H46" s="22"/>
    </row>
    <row r="47" spans="1:8" ht="15.75" x14ac:dyDescent="0.25">
      <c r="A47" s="25"/>
      <c r="B47" s="26" t="s">
        <v>1274</v>
      </c>
      <c r="C47" s="27"/>
      <c r="D47" s="27"/>
      <c r="E47" s="27"/>
      <c r="F47" s="27"/>
      <c r="G47" s="22"/>
      <c r="H47" s="22"/>
    </row>
    <row r="48" spans="1:8" x14ac:dyDescent="0.2">
      <c r="A48" s="544"/>
      <c r="B48" s="544"/>
      <c r="C48" s="544"/>
      <c r="D48" s="544"/>
      <c r="E48" s="544"/>
      <c r="F48" s="544"/>
      <c r="G48" s="544"/>
      <c r="H48" s="544"/>
    </row>
    <row r="49" spans="1:8" x14ac:dyDescent="0.2">
      <c r="A49" s="544"/>
      <c r="B49" s="544"/>
      <c r="C49" s="544"/>
      <c r="D49" s="544"/>
      <c r="E49" s="544"/>
      <c r="F49" s="544"/>
      <c r="G49" s="544"/>
      <c r="H49" s="544"/>
    </row>
    <row r="50" spans="1:8" x14ac:dyDescent="0.2">
      <c r="A50" s="544"/>
      <c r="B50" s="544"/>
      <c r="C50" s="544"/>
      <c r="D50" s="544"/>
      <c r="E50" s="544"/>
      <c r="F50" s="544"/>
      <c r="G50" s="544"/>
      <c r="H50" s="544"/>
    </row>
    <row r="51" spans="1:8" x14ac:dyDescent="0.2">
      <c r="A51" s="544"/>
      <c r="B51" s="544"/>
      <c r="C51" s="544"/>
      <c r="D51" s="544"/>
      <c r="E51" s="544"/>
      <c r="F51" s="544"/>
      <c r="G51" s="544"/>
      <c r="H51" s="544"/>
    </row>
  </sheetData>
  <sheetProtection password="C496" sheet="1" objects="1" scenarios="1"/>
  <mergeCells count="37">
    <mergeCell ref="B35:H35"/>
    <mergeCell ref="A28:H28"/>
    <mergeCell ref="A14:H14"/>
    <mergeCell ref="A16:H16"/>
    <mergeCell ref="A15:H15"/>
    <mergeCell ref="A18:H18"/>
    <mergeCell ref="A20:H20"/>
    <mergeCell ref="B21:H21"/>
    <mergeCell ref="B30:H30"/>
    <mergeCell ref="B27:H27"/>
    <mergeCell ref="B33:H33"/>
    <mergeCell ref="B34:H34"/>
    <mergeCell ref="A51:H51"/>
    <mergeCell ref="A48:H48"/>
    <mergeCell ref="A49:H49"/>
    <mergeCell ref="A50:H50"/>
    <mergeCell ref="B40:H40"/>
    <mergeCell ref="B17:H17"/>
    <mergeCell ref="B29:H29"/>
    <mergeCell ref="B25:H25"/>
    <mergeCell ref="B24:H24"/>
    <mergeCell ref="A13:H13"/>
    <mergeCell ref="A44:H44"/>
    <mergeCell ref="B36:H36"/>
    <mergeCell ref="A39:H39"/>
    <mergeCell ref="B41:H41"/>
    <mergeCell ref="A42:H42"/>
    <mergeCell ref="A1:F1"/>
    <mergeCell ref="A12:XFD12"/>
    <mergeCell ref="A4:H4"/>
    <mergeCell ref="A3:H3"/>
    <mergeCell ref="A5:H5"/>
    <mergeCell ref="A6:H6"/>
    <mergeCell ref="A11:H11"/>
    <mergeCell ref="A7:H7"/>
    <mergeCell ref="A8:H8"/>
    <mergeCell ref="A10:H10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A42886-F94B-4B51-B379-813D4F60B3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Reiseregning</vt:lpstr>
      <vt:lpstr>Reiseregning side 2</vt:lpstr>
      <vt:lpstr>Rettledning</vt:lpstr>
      <vt:lpstr>Ark1</vt:lpstr>
      <vt:lpstr>Avreisedato</vt:lpstr>
      <vt:lpstr>AvreiseTid</vt:lpstr>
      <vt:lpstr>HjemkomstDato</vt:lpstr>
      <vt:lpstr>HjemkomstTid</vt:lpstr>
      <vt:lpstr>Utland1</vt:lpstr>
      <vt:lpstr>Utland2</vt:lpstr>
      <vt:lpstr>Reiseregning!Utskriftsområde</vt:lpstr>
      <vt:lpstr>Rettledning!Utskriftsområde</vt:lpstr>
    </vt:vector>
  </TitlesOfParts>
  <Company>Harstad 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Eila Øverland</dc:creator>
  <cp:lastModifiedBy>Karlsen Magne R</cp:lastModifiedBy>
  <cp:lastPrinted>2022-03-02T13:43:49Z</cp:lastPrinted>
  <dcterms:created xsi:type="dcterms:W3CDTF">1998-10-14T13:02:14Z</dcterms:created>
  <dcterms:modified xsi:type="dcterms:W3CDTF">2024-03-11T08:14:24Z</dcterms:modified>
</cp:coreProperties>
</file>